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aseball\Historical files - website\"/>
    </mc:Choice>
  </mc:AlternateContent>
  <xr:revisionPtr revIDLastSave="0" documentId="8_{0871DC6F-0BA7-494B-A52C-B45034B70E09}" xr6:coauthVersionLast="47" xr6:coauthVersionMax="47" xr10:uidLastSave="{00000000-0000-0000-0000-000000000000}"/>
  <bookViews>
    <workbookView xWindow="-57720" yWindow="-120" windowWidth="29040" windowHeight="15840" activeTab="1" xr2:uid="{00000000-000D-0000-FFFF-FFFF00000000}"/>
  </bookViews>
  <sheets>
    <sheet name="Hitters" sheetId="1" r:id="rId1"/>
    <sheet name="Pitch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2" l="1"/>
  <c r="R4" i="2"/>
  <c r="Q4" i="2"/>
  <c r="S3" i="2"/>
  <c r="R3" i="2"/>
  <c r="Q3" i="2"/>
  <c r="S2" i="2"/>
  <c r="R2" i="2"/>
  <c r="Q2" i="2"/>
  <c r="Y3" i="1"/>
  <c r="Y2" i="1"/>
  <c r="S75" i="2"/>
  <c r="R75" i="2"/>
  <c r="Q75" i="2"/>
  <c r="Y7" i="1"/>
  <c r="Y6" i="1"/>
  <c r="Y10" i="1"/>
  <c r="Y9" i="1"/>
  <c r="S36" i="2"/>
  <c r="R36" i="2"/>
  <c r="Q36" i="2"/>
  <c r="S7" i="2"/>
  <c r="R7" i="2"/>
  <c r="Q7" i="2"/>
  <c r="S6" i="2"/>
  <c r="R6" i="2"/>
  <c r="Q6" i="2"/>
  <c r="Y18" i="1"/>
  <c r="Y17" i="1"/>
  <c r="S22" i="2"/>
  <c r="R22" i="2"/>
  <c r="Q22" i="2"/>
  <c r="S27" i="2"/>
  <c r="R27" i="2"/>
  <c r="Q27" i="2"/>
  <c r="S26" i="2"/>
  <c r="R26" i="2"/>
  <c r="Q26" i="2"/>
  <c r="S25" i="2"/>
  <c r="R25" i="2"/>
  <c r="Q25" i="2"/>
  <c r="Y22" i="1"/>
  <c r="Y21" i="1"/>
  <c r="Y26" i="1"/>
  <c r="Y25" i="1"/>
  <c r="S54" i="2"/>
  <c r="R54" i="2"/>
  <c r="Q54" i="2"/>
  <c r="Y38" i="1"/>
  <c r="Y37" i="1"/>
  <c r="Y52" i="1"/>
  <c r="Y77" i="1"/>
  <c r="S10" i="2"/>
  <c r="R10" i="2"/>
  <c r="Q10" i="2"/>
  <c r="S9" i="2"/>
  <c r="R9" i="2"/>
  <c r="Q9" i="2"/>
  <c r="S31" i="2"/>
  <c r="R31" i="2"/>
  <c r="Q31" i="2"/>
  <c r="S30" i="2"/>
  <c r="R30" i="2"/>
  <c r="Q30" i="2"/>
  <c r="S29" i="2"/>
  <c r="R29" i="2"/>
  <c r="Q29" i="2"/>
  <c r="Y84" i="1"/>
  <c r="S48" i="2"/>
  <c r="R48" i="2"/>
  <c r="Q48" i="2"/>
  <c r="Y29" i="1"/>
  <c r="Y28" i="1"/>
  <c r="S14" i="2"/>
  <c r="R14" i="2"/>
  <c r="Q14" i="2"/>
  <c r="S13" i="2"/>
  <c r="R13" i="2"/>
  <c r="Q13" i="2"/>
  <c r="S12" i="2"/>
  <c r="R12" i="2"/>
  <c r="Q12" i="2"/>
  <c r="Y32" i="1"/>
  <c r="Y31" i="1"/>
  <c r="Y35" i="1"/>
  <c r="Y34" i="1"/>
  <c r="Y41" i="1"/>
  <c r="Y40" i="1"/>
  <c r="S18" i="2"/>
  <c r="R18" i="2"/>
  <c r="Q18" i="2"/>
  <c r="S17" i="2"/>
  <c r="R17" i="2"/>
  <c r="Q17" i="2"/>
  <c r="S16" i="2"/>
  <c r="R16" i="2"/>
  <c r="Q16" i="2"/>
  <c r="Y48" i="1"/>
  <c r="Y47" i="1"/>
  <c r="Y46" i="1"/>
  <c r="Y44" i="1"/>
  <c r="Y43" i="1"/>
  <c r="S42" i="2"/>
  <c r="R42" i="2"/>
  <c r="Q42" i="2"/>
  <c r="Q41" i="2"/>
  <c r="Y91" i="1"/>
  <c r="Q74" i="2"/>
  <c r="R74" i="2"/>
  <c r="S74" i="2"/>
  <c r="S47" i="2"/>
  <c r="R47" i="2"/>
  <c r="Q47" i="2"/>
  <c r="Q53" i="2"/>
  <c r="R53" i="2"/>
  <c r="S53" i="2"/>
  <c r="S23" i="2"/>
  <c r="R23" i="2"/>
  <c r="Q23" i="2"/>
  <c r="S21" i="2"/>
  <c r="R21" i="2"/>
  <c r="Q21" i="2"/>
  <c r="S20" i="2"/>
  <c r="R20" i="2"/>
  <c r="Q20" i="2"/>
  <c r="Q59" i="2"/>
  <c r="R59" i="2"/>
  <c r="S59" i="2"/>
  <c r="S37" i="2"/>
  <c r="R37" i="2"/>
  <c r="Q37" i="2"/>
  <c r="S35" i="2"/>
  <c r="R35" i="2"/>
  <c r="Q35" i="2"/>
  <c r="S34" i="2"/>
  <c r="R34" i="2"/>
  <c r="Q34" i="2"/>
  <c r="S33" i="2"/>
  <c r="R33" i="2"/>
  <c r="Q33" i="2"/>
  <c r="Q68" i="2"/>
  <c r="R68" i="2"/>
  <c r="S68" i="2"/>
  <c r="S41" i="2"/>
  <c r="R41" i="2"/>
  <c r="S43" i="2"/>
  <c r="R43" i="2"/>
  <c r="Q43" i="2"/>
  <c r="S40" i="2"/>
  <c r="R40" i="2"/>
  <c r="Q40" i="2"/>
  <c r="S39" i="2"/>
  <c r="R39" i="2"/>
  <c r="Q39" i="2"/>
  <c r="Q95" i="2"/>
  <c r="R95" i="2"/>
  <c r="S95" i="2"/>
  <c r="Y76" i="1"/>
  <c r="Y114" i="1"/>
  <c r="Y90" i="1"/>
  <c r="Y83" i="1"/>
  <c r="Y102" i="1"/>
  <c r="R69" i="2"/>
  <c r="Q69" i="2"/>
  <c r="S64" i="2"/>
  <c r="S60" i="2"/>
  <c r="Q55" i="2"/>
  <c r="Q49" i="2"/>
  <c r="S49" i="2"/>
  <c r="S45" i="2"/>
  <c r="S46" i="2"/>
  <c r="S51" i="2"/>
  <c r="S52" i="2"/>
  <c r="S55" i="2"/>
  <c r="S57" i="2"/>
  <c r="S58" i="2"/>
  <c r="S62" i="2"/>
  <c r="S63" i="2"/>
  <c r="S66" i="2"/>
  <c r="S67" i="2"/>
  <c r="R45" i="2"/>
  <c r="R46" i="2"/>
  <c r="R51" i="2"/>
  <c r="R52" i="2"/>
  <c r="R55" i="2"/>
  <c r="R57" i="2"/>
  <c r="R58" i="2"/>
  <c r="R60" i="2"/>
  <c r="R62" i="2"/>
  <c r="R63" i="2"/>
  <c r="R64" i="2"/>
  <c r="R66" i="2"/>
  <c r="R67" i="2"/>
  <c r="Q45" i="2"/>
  <c r="Q46" i="2"/>
  <c r="Q51" i="2"/>
  <c r="Q52" i="2"/>
  <c r="Q57" i="2"/>
  <c r="Q58" i="2"/>
  <c r="Q62" i="2"/>
  <c r="Q63" i="2"/>
  <c r="Q64" i="2"/>
  <c r="Q66" i="2"/>
  <c r="Q67" i="2"/>
  <c r="S80" i="2"/>
  <c r="R80" i="2"/>
  <c r="Q80" i="2"/>
  <c r="S72" i="2"/>
  <c r="S73" i="2"/>
  <c r="R72" i="2"/>
  <c r="R73" i="2"/>
  <c r="Q72" i="2"/>
  <c r="Q73" i="2"/>
  <c r="Q94" i="2"/>
  <c r="R94" i="2"/>
  <c r="S94" i="2"/>
  <c r="Q93" i="2"/>
  <c r="R93" i="2"/>
  <c r="S93" i="2"/>
  <c r="Q88" i="2"/>
  <c r="R88" i="2"/>
  <c r="S88" i="2"/>
  <c r="S69" i="2" l="1"/>
  <c r="Q60" i="2"/>
  <c r="R49" i="2"/>
  <c r="Y68" i="1"/>
  <c r="Y60" i="1"/>
  <c r="Y71" i="1"/>
  <c r="Y65" i="1"/>
  <c r="Y66" i="1"/>
  <c r="Y70" i="1"/>
  <c r="Y72" i="1"/>
  <c r="Y74" i="1"/>
  <c r="Y75" i="1"/>
  <c r="Y139" i="1"/>
  <c r="Y113" i="1"/>
  <c r="Y112" i="1"/>
  <c r="Y89" i="1"/>
  <c r="Y88" i="1"/>
  <c r="Y127" i="1"/>
  <c r="Y82" i="1"/>
  <c r="Y81" i="1"/>
  <c r="Y100" i="1"/>
  <c r="Y101" i="1"/>
  <c r="Y95" i="1"/>
  <c r="Y107" i="1"/>
  <c r="S98" i="2" l="1"/>
  <c r="S99" i="2"/>
  <c r="S100" i="2"/>
  <c r="R98" i="2"/>
  <c r="R99" i="2"/>
  <c r="R100" i="2"/>
  <c r="Q98" i="2"/>
  <c r="Q99" i="2"/>
  <c r="Q100" i="2"/>
  <c r="S83" i="2"/>
  <c r="S84" i="2"/>
  <c r="R83" i="2"/>
  <c r="R84" i="2"/>
  <c r="Q83" i="2"/>
  <c r="Q84" i="2"/>
  <c r="Q92" i="2"/>
  <c r="R92" i="2"/>
  <c r="S92" i="2"/>
  <c r="S71" i="2"/>
  <c r="S76" i="2"/>
  <c r="S78" i="2"/>
  <c r="S79" i="2"/>
  <c r="S81" i="2"/>
  <c r="S85" i="2"/>
  <c r="S87" i="2"/>
  <c r="S89" i="2"/>
  <c r="R71" i="2"/>
  <c r="R76" i="2"/>
  <c r="R78" i="2"/>
  <c r="R79" i="2"/>
  <c r="R81" i="2"/>
  <c r="R85" i="2"/>
  <c r="R87" i="2"/>
  <c r="R89" i="2"/>
  <c r="Q71" i="2"/>
  <c r="Q76" i="2"/>
  <c r="Q78" i="2"/>
  <c r="Q79" i="2"/>
  <c r="Q81" i="2"/>
  <c r="Q85" i="2"/>
  <c r="Q87" i="2"/>
  <c r="Q89" i="2"/>
  <c r="S103" i="2"/>
  <c r="R103" i="2"/>
  <c r="Q103" i="2"/>
  <c r="Y98" i="1"/>
  <c r="Y99" i="1"/>
  <c r="Y103" i="1"/>
  <c r="Y96" i="1"/>
  <c r="Y94" i="1"/>
  <c r="Y80" i="1"/>
  <c r="Y85" i="1"/>
  <c r="Y87" i="1"/>
  <c r="Y92" i="1"/>
  <c r="Y133" i="1"/>
  <c r="Y138" i="1"/>
  <c r="Y137" i="1"/>
  <c r="Y126" i="1"/>
  <c r="Y118" i="1"/>
  <c r="Y111" i="1"/>
  <c r="Y106" i="1"/>
  <c r="S106" i="2" l="1"/>
  <c r="S107" i="2"/>
  <c r="S108" i="2"/>
  <c r="R106" i="2"/>
  <c r="R107" i="2"/>
  <c r="R108" i="2"/>
  <c r="Q106" i="2"/>
  <c r="Q107" i="2"/>
  <c r="Q108" i="2"/>
  <c r="Y132" i="1"/>
  <c r="Y166" i="1"/>
  <c r="Y154" i="1"/>
  <c r="Y149" i="1"/>
  <c r="Y117" i="1"/>
  <c r="Y119" i="1"/>
  <c r="Y110" i="1"/>
  <c r="Y115" i="1"/>
  <c r="Y105" i="1"/>
  <c r="Y108" i="1"/>
  <c r="S91" i="2"/>
  <c r="S96" i="2"/>
  <c r="R91" i="2"/>
  <c r="R96" i="2"/>
  <c r="Q91" i="2"/>
  <c r="Q96" i="2"/>
  <c r="Y144" i="1"/>
  <c r="Q129" i="2"/>
  <c r="R129" i="2"/>
  <c r="S129" i="2"/>
  <c r="S102" i="2"/>
  <c r="S104" i="2"/>
  <c r="R102" i="2"/>
  <c r="R104" i="2"/>
  <c r="Q102" i="2"/>
  <c r="Q104" i="2"/>
  <c r="S115" i="2"/>
  <c r="S116" i="2"/>
  <c r="S117" i="2"/>
  <c r="S118" i="2"/>
  <c r="R115" i="2"/>
  <c r="R116" i="2"/>
  <c r="R117" i="2"/>
  <c r="R118" i="2"/>
  <c r="Q115" i="2"/>
  <c r="Q116" i="2"/>
  <c r="Q117" i="2"/>
  <c r="Q118" i="2"/>
  <c r="S112" i="2"/>
  <c r="R112" i="2"/>
  <c r="Q112" i="2"/>
  <c r="Q135" i="2"/>
  <c r="R135" i="2"/>
  <c r="S135" i="2"/>
  <c r="Q124" i="2"/>
  <c r="Q123" i="2"/>
  <c r="R123" i="2"/>
  <c r="S123" i="2"/>
  <c r="Y160" i="1"/>
  <c r="Q139" i="2" l="1"/>
  <c r="R139" i="2"/>
  <c r="S139" i="2"/>
  <c r="S143" i="2"/>
  <c r="R143" i="2"/>
  <c r="Q143" i="2"/>
  <c r="S147" i="2"/>
  <c r="R147" i="2"/>
  <c r="Q147" i="2"/>
  <c r="Q162" i="2"/>
  <c r="R162" i="2"/>
  <c r="S162" i="2"/>
  <c r="Q152" i="2"/>
  <c r="R152" i="2"/>
  <c r="S152" i="2"/>
  <c r="Q128" i="2"/>
  <c r="R128" i="2"/>
  <c r="S128" i="2"/>
  <c r="S111" i="2"/>
  <c r="R111" i="2"/>
  <c r="Q111" i="2"/>
  <c r="Q113" i="2"/>
  <c r="Q134" i="2"/>
  <c r="R134" i="2"/>
  <c r="S134" i="2"/>
  <c r="S122" i="2"/>
  <c r="R122" i="2"/>
  <c r="Q122" i="2"/>
  <c r="Y131" i="1"/>
  <c r="Y165" i="1"/>
  <c r="Y172" i="1"/>
  <c r="Y153" i="1"/>
  <c r="Y148" i="1"/>
  <c r="Y125" i="1"/>
  <c r="Y177" i="1"/>
  <c r="Y192" i="1"/>
  <c r="Y143" i="1"/>
  <c r="Y121" i="1"/>
  <c r="Y122" i="1"/>
  <c r="Y159" i="1"/>
  <c r="Y186" i="1"/>
  <c r="Y130" i="1" l="1"/>
  <c r="Y134" i="1"/>
  <c r="Y136" i="1"/>
  <c r="Y140" i="1"/>
  <c r="Y142" i="1"/>
  <c r="Y145" i="1"/>
  <c r="Y147" i="1"/>
  <c r="Y150" i="1"/>
  <c r="Y152" i="1"/>
  <c r="Y155" i="1"/>
  <c r="Y157" i="1"/>
  <c r="Y158" i="1"/>
  <c r="Y161" i="1"/>
  <c r="Y163" i="1"/>
  <c r="Y164" i="1"/>
  <c r="Y167" i="1"/>
  <c r="Y169" i="1"/>
  <c r="Y170" i="1"/>
  <c r="Y171" i="1"/>
  <c r="Y173" i="1"/>
  <c r="Y175" i="1"/>
  <c r="Y176" i="1"/>
  <c r="Y178" i="1"/>
  <c r="Y180" i="1"/>
  <c r="Y181" i="1"/>
  <c r="Y183" i="1"/>
  <c r="Y184" i="1"/>
  <c r="Y185" i="1"/>
  <c r="Y187" i="1"/>
  <c r="Y189" i="1"/>
  <c r="Y190" i="1"/>
  <c r="Y191" i="1"/>
  <c r="Y193" i="1"/>
  <c r="Y195" i="1"/>
  <c r="Y196" i="1"/>
  <c r="Y197" i="1"/>
  <c r="Y198" i="1"/>
  <c r="Y200" i="1"/>
  <c r="Y201" i="1"/>
  <c r="Y202" i="1"/>
  <c r="Y204" i="1"/>
  <c r="Y205" i="1"/>
  <c r="Y206" i="1"/>
  <c r="Y208" i="1"/>
  <c r="Y209" i="1"/>
  <c r="Y211" i="1"/>
  <c r="Y212" i="1"/>
  <c r="Y214" i="1"/>
  <c r="Y215" i="1"/>
  <c r="Y216" i="1"/>
  <c r="Y218" i="1"/>
  <c r="Y219" i="1"/>
  <c r="Y220" i="1"/>
  <c r="Y221" i="1"/>
  <c r="Y222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124" i="1"/>
  <c r="Y128" i="1"/>
  <c r="S110" i="2" l="1"/>
  <c r="S113" i="2"/>
  <c r="R110" i="2"/>
  <c r="R113" i="2"/>
  <c r="Q110" i="2"/>
  <c r="S142" i="2"/>
  <c r="S144" i="2"/>
  <c r="S146" i="2"/>
  <c r="S148" i="2"/>
  <c r="R142" i="2"/>
  <c r="R144" i="2"/>
  <c r="R146" i="2"/>
  <c r="R148" i="2"/>
  <c r="Q142" i="2"/>
  <c r="Q144" i="2"/>
  <c r="Q146" i="2"/>
  <c r="Q148" i="2"/>
  <c r="Q133" i="2"/>
  <c r="R133" i="2"/>
  <c r="S133" i="2"/>
  <c r="Q156" i="2"/>
  <c r="R156" i="2"/>
  <c r="S156" i="2"/>
  <c r="Q161" i="2"/>
  <c r="R161" i="2"/>
  <c r="S161" i="2"/>
  <c r="S151" i="2"/>
  <c r="R151" i="2"/>
  <c r="Q151" i="2"/>
  <c r="S120" i="2"/>
  <c r="S121" i="2"/>
  <c r="S124" i="2"/>
  <c r="S126" i="2"/>
  <c r="S127" i="2"/>
  <c r="S130" i="2"/>
  <c r="R120" i="2"/>
  <c r="R121" i="2"/>
  <c r="R124" i="2"/>
  <c r="R126" i="2"/>
  <c r="R127" i="2"/>
  <c r="R130" i="2"/>
  <c r="Q120" i="2"/>
  <c r="Q121" i="2"/>
  <c r="Q126" i="2"/>
  <c r="Q127" i="2"/>
  <c r="Q130" i="2"/>
  <c r="S132" i="2" l="1"/>
  <c r="S136" i="2"/>
  <c r="S138" i="2"/>
  <c r="S140" i="2"/>
  <c r="S150" i="2"/>
  <c r="S153" i="2"/>
  <c r="S155" i="2"/>
  <c r="S157" i="2"/>
  <c r="R132" i="2"/>
  <c r="R136" i="2"/>
  <c r="R138" i="2"/>
  <c r="R140" i="2"/>
  <c r="R150" i="2"/>
  <c r="R153" i="2"/>
  <c r="R155" i="2"/>
  <c r="R157" i="2"/>
  <c r="Q132" i="2"/>
  <c r="Q136" i="2"/>
  <c r="Q138" i="2"/>
  <c r="Q140" i="2"/>
  <c r="Q150" i="2"/>
  <c r="Q153" i="2"/>
  <c r="Q155" i="2"/>
  <c r="Q157" i="2"/>
  <c r="Q199" i="2"/>
  <c r="R199" i="2"/>
  <c r="S199" i="2"/>
  <c r="Q193" i="2"/>
  <c r="R193" i="2"/>
  <c r="S193" i="2"/>
  <c r="Q182" i="2"/>
  <c r="R182" i="2"/>
  <c r="S182" i="2"/>
  <c r="Q174" i="2"/>
  <c r="R174" i="2"/>
  <c r="S174" i="2"/>
  <c r="Q170" i="2"/>
  <c r="R170" i="2"/>
  <c r="S170" i="2"/>
  <c r="Q166" i="2"/>
  <c r="R166" i="2"/>
  <c r="S166" i="2"/>
  <c r="S160" i="2"/>
  <c r="R160" i="2"/>
  <c r="Q160" i="2"/>
  <c r="Q198" i="2" l="1"/>
  <c r="S187" i="2"/>
  <c r="R187" i="2"/>
  <c r="Q187" i="2"/>
  <c r="S192" i="2"/>
  <c r="R192" i="2"/>
  <c r="Q192" i="2"/>
  <c r="S198" i="2"/>
  <c r="R198" i="2"/>
  <c r="S205" i="2"/>
  <c r="R205" i="2"/>
  <c r="Q205" i="2"/>
  <c r="S211" i="2"/>
  <c r="R211" i="2"/>
  <c r="Q211" i="2"/>
  <c r="S217" i="2"/>
  <c r="R217" i="2"/>
  <c r="Q217" i="2"/>
  <c r="Q223" i="2"/>
  <c r="R223" i="2"/>
  <c r="S223" i="2"/>
  <c r="S180" i="2"/>
  <c r="S181" i="2"/>
  <c r="S183" i="2"/>
  <c r="R180" i="2"/>
  <c r="R181" i="2"/>
  <c r="R183" i="2"/>
  <c r="Q180" i="2"/>
  <c r="Q181" i="2"/>
  <c r="Q183" i="2"/>
  <c r="S159" i="2"/>
  <c r="S163" i="2"/>
  <c r="S165" i="2"/>
  <c r="S167" i="2"/>
  <c r="S169" i="2"/>
  <c r="S171" i="2"/>
  <c r="S173" i="2"/>
  <c r="R159" i="2"/>
  <c r="R163" i="2"/>
  <c r="R165" i="2"/>
  <c r="R167" i="2"/>
  <c r="R169" i="2"/>
  <c r="R171" i="2"/>
  <c r="R173" i="2"/>
  <c r="Q159" i="2"/>
  <c r="Q163" i="2"/>
  <c r="Q165" i="2"/>
  <c r="Q167" i="2"/>
  <c r="Q169" i="2"/>
  <c r="Q171" i="2"/>
  <c r="Q173" i="2"/>
  <c r="Q185" i="2"/>
  <c r="R185" i="2"/>
  <c r="S185" i="2"/>
  <c r="Q186" i="2"/>
  <c r="R186" i="2"/>
  <c r="S186" i="2"/>
  <c r="Q188" i="2"/>
  <c r="R188" i="2"/>
  <c r="S188" i="2"/>
  <c r="Q190" i="2"/>
  <c r="R190" i="2"/>
  <c r="S190" i="2"/>
  <c r="U246" i="1"/>
  <c r="V246" i="1"/>
  <c r="W246" i="1"/>
  <c r="X246" i="1"/>
  <c r="S175" i="2" l="1"/>
  <c r="R175" i="2"/>
  <c r="Q175" i="2"/>
  <c r="Q197" i="2"/>
  <c r="R197" i="2"/>
  <c r="S197" i="2"/>
  <c r="Q194" i="2"/>
  <c r="R194" i="2"/>
  <c r="Q191" i="2"/>
  <c r="R191" i="2"/>
  <c r="S191" i="2"/>
  <c r="S220" i="2"/>
  <c r="S221" i="2"/>
  <c r="S222" i="2"/>
  <c r="S224" i="2"/>
  <c r="R220" i="2"/>
  <c r="R221" i="2"/>
  <c r="R222" i="2"/>
  <c r="R224" i="2"/>
  <c r="Q220" i="2"/>
  <c r="Q221" i="2"/>
  <c r="Q222" i="2"/>
  <c r="Q224" i="2"/>
  <c r="S178" i="2"/>
  <c r="R178" i="2"/>
  <c r="Q178" i="2"/>
  <c r="S177" i="2"/>
  <c r="R177" i="2"/>
  <c r="Q177" i="2"/>
  <c r="X253" i="1"/>
  <c r="Q210" i="2"/>
  <c r="R210" i="2"/>
  <c r="S210" i="2"/>
  <c r="Q212" i="2"/>
  <c r="X276" i="1"/>
  <c r="X277" i="1"/>
  <c r="Q216" i="2"/>
  <c r="R216" i="2"/>
  <c r="S216" i="2"/>
  <c r="X270" i="1"/>
  <c r="X271" i="1"/>
  <c r="S204" i="2"/>
  <c r="R204" i="2"/>
  <c r="Q204" i="2"/>
  <c r="X248" i="1"/>
  <c r="X235" i="1"/>
  <c r="X242" i="1"/>
  <c r="Q229" i="2"/>
  <c r="S228" i="2"/>
  <c r="R228" i="2"/>
  <c r="Q228" i="2"/>
  <c r="S232" i="2" l="1"/>
  <c r="R232" i="2"/>
  <c r="Q232" i="2"/>
  <c r="S209" i="2"/>
  <c r="R209" i="2"/>
  <c r="Q209" i="2"/>
  <c r="S200" i="2"/>
  <c r="R200" i="2"/>
  <c r="Q200" i="2"/>
  <c r="S196" i="2"/>
  <c r="R196" i="2"/>
  <c r="Q196" i="2"/>
  <c r="S194" i="2"/>
  <c r="S214" i="2"/>
  <c r="S215" i="2"/>
  <c r="S218" i="2"/>
  <c r="R214" i="2"/>
  <c r="R215" i="2"/>
  <c r="R218" i="2"/>
  <c r="Q214" i="2"/>
  <c r="Q215" i="2"/>
  <c r="Q218" i="2"/>
  <c r="Q250" i="2"/>
  <c r="R250" i="2"/>
  <c r="S250" i="2"/>
  <c r="S203" i="2"/>
  <c r="R203" i="2"/>
  <c r="Q203" i="2"/>
  <c r="X247" i="1"/>
  <c r="X234" i="1"/>
  <c r="X241" i="1"/>
  <c r="S227" i="2"/>
  <c r="R227" i="2"/>
  <c r="Q227" i="2"/>
  <c r="S613" i="2" l="1"/>
  <c r="R613" i="2"/>
  <c r="Q613" i="2"/>
  <c r="S612" i="2"/>
  <c r="R612" i="2"/>
  <c r="Q612" i="2"/>
  <c r="S611" i="2"/>
  <c r="R611" i="2"/>
  <c r="Q611" i="2"/>
  <c r="S233" i="2"/>
  <c r="R233" i="2"/>
  <c r="Q233" i="2"/>
  <c r="S231" i="2"/>
  <c r="R231" i="2"/>
  <c r="Q231" i="2"/>
  <c r="S279" i="2"/>
  <c r="R279" i="2"/>
  <c r="Q279" i="2"/>
  <c r="S278" i="2"/>
  <c r="R278" i="2"/>
  <c r="Q278" i="2"/>
  <c r="S267" i="2"/>
  <c r="R267" i="2"/>
  <c r="Q267" i="2"/>
  <c r="S266" i="2"/>
  <c r="R266" i="2"/>
  <c r="Q266" i="2"/>
  <c r="S265" i="2"/>
  <c r="R265" i="2"/>
  <c r="Q265" i="2"/>
  <c r="S264" i="2"/>
  <c r="R264" i="2"/>
  <c r="Q264" i="2"/>
  <c r="S305" i="2"/>
  <c r="R305" i="2"/>
  <c r="Q305" i="2"/>
  <c r="S304" i="2"/>
  <c r="R304" i="2"/>
  <c r="Q304" i="2"/>
  <c r="S609" i="2"/>
  <c r="R609" i="2"/>
  <c r="Q609" i="2"/>
  <c r="S608" i="2"/>
  <c r="R608" i="2"/>
  <c r="Q608" i="2"/>
  <c r="S607" i="2"/>
  <c r="R607" i="2"/>
  <c r="Q607" i="2"/>
  <c r="S606" i="2"/>
  <c r="R606" i="2"/>
  <c r="Q606" i="2"/>
  <c r="S329" i="2"/>
  <c r="R329" i="2"/>
  <c r="Q329" i="2"/>
  <c r="S328" i="2"/>
  <c r="R328" i="2"/>
  <c r="Q328" i="2"/>
  <c r="S327" i="2"/>
  <c r="R327" i="2"/>
  <c r="Q327" i="2"/>
  <c r="S634" i="2"/>
  <c r="R634" i="2"/>
  <c r="Q634" i="2"/>
  <c r="S633" i="2"/>
  <c r="R633" i="2"/>
  <c r="Q633" i="2"/>
  <c r="S632" i="2"/>
  <c r="R632" i="2"/>
  <c r="Q632" i="2"/>
  <c r="S244" i="2"/>
  <c r="R244" i="2"/>
  <c r="Q244" i="2"/>
  <c r="S243" i="2"/>
  <c r="R243" i="2"/>
  <c r="Q243" i="2"/>
  <c r="S242" i="2"/>
  <c r="R242" i="2"/>
  <c r="Q242" i="2"/>
  <c r="S296" i="2"/>
  <c r="R296" i="2"/>
  <c r="Q296" i="2"/>
  <c r="S295" i="2"/>
  <c r="R295" i="2"/>
  <c r="Q295" i="2"/>
  <c r="S294" i="2"/>
  <c r="R294" i="2"/>
  <c r="Q294" i="2"/>
  <c r="S378" i="2"/>
  <c r="R378" i="2"/>
  <c r="Q378" i="2"/>
  <c r="S377" i="2"/>
  <c r="R377" i="2"/>
  <c r="Q377" i="2"/>
  <c r="S546" i="2"/>
  <c r="R546" i="2"/>
  <c r="Q546" i="2"/>
  <c r="S545" i="2"/>
  <c r="R545" i="2"/>
  <c r="Q545" i="2"/>
  <c r="S544" i="2"/>
  <c r="R544" i="2"/>
  <c r="Q544" i="2"/>
  <c r="S543" i="2"/>
  <c r="R543" i="2"/>
  <c r="Q543" i="2"/>
  <c r="S493" i="2"/>
  <c r="R493" i="2"/>
  <c r="Q493" i="2"/>
  <c r="S492" i="2"/>
  <c r="R492" i="2"/>
  <c r="Q492" i="2"/>
  <c r="S491" i="2"/>
  <c r="R491" i="2"/>
  <c r="Q491" i="2"/>
  <c r="S537" i="2"/>
  <c r="R537" i="2"/>
  <c r="Q537" i="2"/>
  <c r="S536" i="2"/>
  <c r="R536" i="2"/>
  <c r="Q536" i="2"/>
  <c r="S206" i="2"/>
  <c r="R206" i="2"/>
  <c r="Q206" i="2"/>
  <c r="S202" i="2"/>
  <c r="R202" i="2"/>
  <c r="Q202" i="2"/>
  <c r="S454" i="2"/>
  <c r="R454" i="2"/>
  <c r="Q454" i="2"/>
  <c r="S453" i="2"/>
  <c r="R453" i="2"/>
  <c r="Q453" i="2"/>
  <c r="S237" i="2"/>
  <c r="R237" i="2"/>
  <c r="Q237" i="2"/>
  <c r="C237" i="2"/>
  <c r="S236" i="2"/>
  <c r="R236" i="2"/>
  <c r="Q236" i="2"/>
  <c r="S235" i="2"/>
  <c r="R235" i="2"/>
  <c r="Q235" i="2"/>
  <c r="S464" i="2"/>
  <c r="R464" i="2"/>
  <c r="Q464" i="2"/>
  <c r="S463" i="2"/>
  <c r="R463" i="2"/>
  <c r="Q463" i="2"/>
  <c r="S462" i="2"/>
  <c r="R462" i="2"/>
  <c r="Q462" i="2"/>
  <c r="S461" i="2"/>
  <c r="R461" i="2"/>
  <c r="Q461" i="2"/>
  <c r="S316" i="2"/>
  <c r="R316" i="2"/>
  <c r="Q316" i="2"/>
  <c r="S315" i="2"/>
  <c r="R315" i="2"/>
  <c r="Q315" i="2"/>
  <c r="S314" i="2"/>
  <c r="R314" i="2"/>
  <c r="Q314" i="2"/>
  <c r="S313" i="2"/>
  <c r="R313" i="2"/>
  <c r="Q313" i="2"/>
  <c r="S470" i="2"/>
  <c r="R470" i="2"/>
  <c r="Q470" i="2"/>
  <c r="S469" i="2"/>
  <c r="R469" i="2"/>
  <c r="Q469" i="2"/>
  <c r="S468" i="2"/>
  <c r="R468" i="2"/>
  <c r="Q468" i="2"/>
  <c r="S467" i="2"/>
  <c r="R467" i="2"/>
  <c r="Q467" i="2"/>
  <c r="S466" i="2"/>
  <c r="R466" i="2"/>
  <c r="Q466" i="2"/>
  <c r="S257" i="2"/>
  <c r="R257" i="2"/>
  <c r="Q257" i="2"/>
  <c r="S256" i="2"/>
  <c r="R256" i="2"/>
  <c r="Q256" i="2"/>
  <c r="S255" i="2"/>
  <c r="R255" i="2"/>
  <c r="Q255" i="2"/>
  <c r="S254" i="2"/>
  <c r="R254" i="2"/>
  <c r="Q254" i="2"/>
  <c r="S253" i="2"/>
  <c r="R253" i="2"/>
  <c r="Q253" i="2"/>
  <c r="S212" i="2"/>
  <c r="R212" i="2"/>
  <c r="S208" i="2"/>
  <c r="R208" i="2"/>
  <c r="Q208" i="2"/>
  <c r="S474" i="2"/>
  <c r="R474" i="2"/>
  <c r="Q474" i="2"/>
  <c r="S473" i="2"/>
  <c r="R473" i="2"/>
  <c r="Q473" i="2"/>
  <c r="S472" i="2"/>
  <c r="R472" i="2"/>
  <c r="Q472" i="2"/>
  <c r="S407" i="2"/>
  <c r="R407" i="2"/>
  <c r="Q407" i="2"/>
  <c r="S406" i="2"/>
  <c r="R406" i="2"/>
  <c r="Q406" i="2"/>
  <c r="S405" i="2"/>
  <c r="R405" i="2"/>
  <c r="Q405" i="2"/>
  <c r="S404" i="2"/>
  <c r="R404" i="2"/>
  <c r="Q404" i="2"/>
  <c r="S390" i="2"/>
  <c r="R390" i="2"/>
  <c r="Q390" i="2"/>
  <c r="S389" i="2"/>
  <c r="R389" i="2"/>
  <c r="Q389" i="2"/>
  <c r="S388" i="2"/>
  <c r="R388" i="2"/>
  <c r="Q388" i="2"/>
  <c r="S387" i="2"/>
  <c r="R387" i="2"/>
  <c r="Q387" i="2"/>
  <c r="S386" i="2"/>
  <c r="R386" i="2"/>
  <c r="Q386" i="2"/>
  <c r="S292" i="2"/>
  <c r="R292" i="2"/>
  <c r="Q292" i="2"/>
  <c r="S291" i="2"/>
  <c r="R291" i="2"/>
  <c r="Q291" i="2"/>
  <c r="S290" i="2"/>
  <c r="R290" i="2"/>
  <c r="Q290" i="2"/>
  <c r="S289" i="2"/>
  <c r="R289" i="2"/>
  <c r="Q289" i="2"/>
  <c r="S288" i="2"/>
  <c r="R288" i="2"/>
  <c r="Q288" i="2"/>
  <c r="S574" i="2"/>
  <c r="R574" i="2"/>
  <c r="Q574" i="2"/>
  <c r="S573" i="2"/>
  <c r="R573" i="2"/>
  <c r="Q573" i="2"/>
  <c r="S572" i="2"/>
  <c r="R572" i="2"/>
  <c r="Q572" i="2"/>
  <c r="S571" i="2"/>
  <c r="R571" i="2"/>
  <c r="Q571" i="2"/>
  <c r="S570" i="2"/>
  <c r="R570" i="2"/>
  <c r="Q570" i="2"/>
  <c r="S556" i="2"/>
  <c r="R556" i="2"/>
  <c r="Q556" i="2"/>
  <c r="S555" i="2"/>
  <c r="R555" i="2"/>
  <c r="Q555" i="2"/>
  <c r="S554" i="2"/>
  <c r="R554" i="2"/>
  <c r="Q554" i="2"/>
  <c r="S553" i="2"/>
  <c r="R553" i="2"/>
  <c r="Q553" i="2"/>
  <c r="S639" i="2"/>
  <c r="R639" i="2"/>
  <c r="Q639" i="2"/>
  <c r="S638" i="2"/>
  <c r="R638" i="2"/>
  <c r="Q638" i="2"/>
  <c r="S637" i="2"/>
  <c r="R637" i="2"/>
  <c r="Q637" i="2"/>
  <c r="S636" i="2"/>
  <c r="R636" i="2"/>
  <c r="Q636" i="2"/>
  <c r="S568" i="2"/>
  <c r="R568" i="2"/>
  <c r="Q568" i="2"/>
  <c r="S567" i="2"/>
  <c r="R567" i="2"/>
  <c r="Q567" i="2"/>
  <c r="S566" i="2"/>
  <c r="R566" i="2"/>
  <c r="Q566" i="2"/>
  <c r="S565" i="2"/>
  <c r="R565" i="2"/>
  <c r="Q565" i="2"/>
  <c r="S564" i="2"/>
  <c r="R564" i="2"/>
  <c r="Q564" i="2"/>
  <c r="S593" i="2"/>
  <c r="R593" i="2"/>
  <c r="Q593" i="2"/>
  <c r="S592" i="2"/>
  <c r="R592" i="2"/>
  <c r="Q592" i="2"/>
  <c r="S591" i="2"/>
  <c r="R591" i="2"/>
  <c r="Q591" i="2"/>
  <c r="S590" i="2"/>
  <c r="R590" i="2"/>
  <c r="Q590" i="2"/>
  <c r="S589" i="2"/>
  <c r="R589" i="2"/>
  <c r="Q589" i="2"/>
  <c r="S562" i="2"/>
  <c r="R562" i="2"/>
  <c r="Q562" i="2"/>
  <c r="S561" i="2"/>
  <c r="R561" i="2"/>
  <c r="Q561" i="2"/>
  <c r="S560" i="2"/>
  <c r="R560" i="2"/>
  <c r="Q560" i="2"/>
  <c r="S559" i="2"/>
  <c r="R559" i="2"/>
  <c r="Q559" i="2"/>
  <c r="S558" i="2"/>
  <c r="R558" i="2"/>
  <c r="Q558" i="2"/>
  <c r="S480" i="2"/>
  <c r="R480" i="2"/>
  <c r="Q480" i="2"/>
  <c r="S479" i="2"/>
  <c r="R479" i="2"/>
  <c r="Q479" i="2"/>
  <c r="S478" i="2"/>
  <c r="R478" i="2"/>
  <c r="Q478" i="2"/>
  <c r="S477" i="2"/>
  <c r="R477" i="2"/>
  <c r="Q477" i="2"/>
  <c r="S476" i="2"/>
  <c r="R476" i="2"/>
  <c r="Q476" i="2"/>
  <c r="S534" i="2"/>
  <c r="R534" i="2"/>
  <c r="Q534" i="2"/>
  <c r="S533" i="2"/>
  <c r="R533" i="2"/>
  <c r="Q533" i="2"/>
  <c r="S532" i="2"/>
  <c r="R532" i="2"/>
  <c r="Q532" i="2"/>
  <c r="S347" i="2"/>
  <c r="R347" i="2"/>
  <c r="Q347" i="2"/>
  <c r="S346" i="2"/>
  <c r="R346" i="2"/>
  <c r="Q346" i="2"/>
  <c r="S345" i="2"/>
  <c r="R345" i="2"/>
  <c r="Q345" i="2"/>
  <c r="S344" i="2"/>
  <c r="R344" i="2"/>
  <c r="Q344" i="2"/>
  <c r="S343" i="2"/>
  <c r="R343" i="2"/>
  <c r="Q343" i="2"/>
  <c r="S286" i="2"/>
  <c r="R286" i="2"/>
  <c r="S285" i="2"/>
  <c r="R285" i="2"/>
  <c r="Q285" i="2"/>
  <c r="S284" i="2"/>
  <c r="R284" i="2"/>
  <c r="Q284" i="2"/>
  <c r="S283" i="2"/>
  <c r="R283" i="2"/>
  <c r="Q283" i="2"/>
  <c r="S282" i="2"/>
  <c r="R282" i="2"/>
  <c r="Q282" i="2"/>
  <c r="S281" i="2"/>
  <c r="R281" i="2"/>
  <c r="Q281" i="2"/>
  <c r="S337" i="2"/>
  <c r="R337" i="2"/>
  <c r="Q337" i="2"/>
  <c r="S336" i="2"/>
  <c r="R336" i="2"/>
  <c r="Q336" i="2"/>
  <c r="S335" i="2"/>
  <c r="R335" i="2"/>
  <c r="Q335" i="2"/>
  <c r="S334" i="2"/>
  <c r="R334" i="2"/>
  <c r="Q334" i="2"/>
  <c r="S359" i="2"/>
  <c r="R359" i="2"/>
  <c r="Q359" i="2"/>
  <c r="S358" i="2"/>
  <c r="R358" i="2"/>
  <c r="Q358" i="2"/>
  <c r="S357" i="2"/>
  <c r="R357" i="2"/>
  <c r="Q357" i="2"/>
  <c r="S356" i="2"/>
  <c r="R356" i="2"/>
  <c r="Q356" i="2"/>
  <c r="S355" i="2"/>
  <c r="R355" i="2"/>
  <c r="Q355" i="2"/>
  <c r="S311" i="2"/>
  <c r="R311" i="2"/>
  <c r="Q311" i="2"/>
  <c r="S310" i="2"/>
  <c r="R310" i="2"/>
  <c r="Q310" i="2"/>
  <c r="S309" i="2"/>
  <c r="R309" i="2"/>
  <c r="Q309" i="2"/>
  <c r="S308" i="2"/>
  <c r="R308" i="2"/>
  <c r="Q308" i="2"/>
  <c r="S307" i="2"/>
  <c r="R307" i="2"/>
  <c r="Q307" i="2"/>
  <c r="S321" i="2"/>
  <c r="R321" i="2"/>
  <c r="Q321" i="2"/>
  <c r="S320" i="2"/>
  <c r="R320" i="2"/>
  <c r="Q320" i="2"/>
  <c r="S319" i="2"/>
  <c r="R319" i="2"/>
  <c r="Q319" i="2"/>
  <c r="S318" i="2"/>
  <c r="R318" i="2"/>
  <c r="Q318" i="2"/>
  <c r="S251" i="2"/>
  <c r="R251" i="2"/>
  <c r="Q251" i="2"/>
  <c r="S249" i="2"/>
  <c r="R249" i="2"/>
  <c r="Q249" i="2"/>
  <c r="S248" i="2"/>
  <c r="R248" i="2"/>
  <c r="Q248" i="2"/>
  <c r="S247" i="2"/>
  <c r="R247" i="2"/>
  <c r="Q247" i="2"/>
  <c r="S246" i="2"/>
  <c r="R246" i="2"/>
  <c r="Q246" i="2"/>
  <c r="S302" i="2"/>
  <c r="R302" i="2"/>
  <c r="Q302" i="2"/>
  <c r="S301" i="2"/>
  <c r="R301" i="2"/>
  <c r="Q301" i="2"/>
  <c r="S541" i="2"/>
  <c r="R541" i="2"/>
  <c r="Q541" i="2"/>
  <c r="S540" i="2"/>
  <c r="R540" i="2"/>
  <c r="Q540" i="2"/>
  <c r="S539" i="2"/>
  <c r="R539" i="2"/>
  <c r="Q539" i="2"/>
  <c r="S630" i="2"/>
  <c r="R630" i="2"/>
  <c r="Q630" i="2"/>
  <c r="S629" i="2"/>
  <c r="R629" i="2"/>
  <c r="Q629" i="2"/>
  <c r="S628" i="2"/>
  <c r="R628" i="2"/>
  <c r="Q628" i="2"/>
  <c r="S627" i="2"/>
  <c r="R627" i="2"/>
  <c r="Q627" i="2"/>
  <c r="S626" i="2"/>
  <c r="R626" i="2"/>
  <c r="Q626" i="2"/>
  <c r="S434" i="2"/>
  <c r="R434" i="2"/>
  <c r="Q434" i="2"/>
  <c r="S433" i="2"/>
  <c r="R433" i="2"/>
  <c r="Q433" i="2"/>
  <c r="S432" i="2"/>
  <c r="R432" i="2"/>
  <c r="Q432" i="2"/>
  <c r="S431" i="2"/>
  <c r="R431" i="2"/>
  <c r="Q431" i="2"/>
  <c r="S430" i="2"/>
  <c r="R430" i="2"/>
  <c r="Q430" i="2"/>
  <c r="S459" i="2"/>
  <c r="R459" i="2"/>
  <c r="Q459" i="2"/>
  <c r="S458" i="2"/>
  <c r="R458" i="2"/>
  <c r="Q458" i="2"/>
  <c r="S457" i="2"/>
  <c r="R457" i="2"/>
  <c r="Q457" i="2"/>
  <c r="S456" i="2"/>
  <c r="R456" i="2"/>
  <c r="Q456" i="2"/>
  <c r="S645" i="2"/>
  <c r="R645" i="2"/>
  <c r="Q645" i="2"/>
  <c r="S644" i="2"/>
  <c r="R644" i="2"/>
  <c r="Q644" i="2"/>
  <c r="S498" i="2"/>
  <c r="R498" i="2"/>
  <c r="Q498" i="2"/>
  <c r="S497" i="2"/>
  <c r="R497" i="2"/>
  <c r="Q497" i="2"/>
  <c r="S496" i="2"/>
  <c r="R496" i="2"/>
  <c r="Q496" i="2"/>
  <c r="S495" i="2"/>
  <c r="R495" i="2"/>
  <c r="Q495" i="2"/>
  <c r="S402" i="2"/>
  <c r="R402" i="2"/>
  <c r="Q402" i="2"/>
  <c r="S401" i="2"/>
  <c r="R401" i="2"/>
  <c r="Q401" i="2"/>
  <c r="S400" i="2"/>
  <c r="R400" i="2"/>
  <c r="Q400" i="2"/>
  <c r="S399" i="2"/>
  <c r="R399" i="2"/>
  <c r="Q399" i="2"/>
  <c r="S398" i="2"/>
  <c r="R398" i="2"/>
  <c r="Q398" i="2"/>
  <c r="S384" i="2"/>
  <c r="R384" i="2"/>
  <c r="Q384" i="2"/>
  <c r="S383" i="2"/>
  <c r="R383" i="2"/>
  <c r="Q383" i="2"/>
  <c r="S382" i="2"/>
  <c r="R382" i="2"/>
  <c r="Q382" i="2"/>
  <c r="S381" i="2"/>
  <c r="R381" i="2"/>
  <c r="Q381" i="2"/>
  <c r="S380" i="2"/>
  <c r="R380" i="2"/>
  <c r="Q380" i="2"/>
  <c r="S489" i="2"/>
  <c r="R489" i="2"/>
  <c r="Q489" i="2"/>
  <c r="S488" i="2"/>
  <c r="R488" i="2"/>
  <c r="Q488" i="2"/>
  <c r="S487" i="2"/>
  <c r="R487" i="2"/>
  <c r="Q487" i="2"/>
  <c r="S551" i="2"/>
  <c r="R551" i="2"/>
  <c r="Q551" i="2"/>
  <c r="S550" i="2"/>
  <c r="R550" i="2"/>
  <c r="Q550" i="2"/>
  <c r="S549" i="2"/>
  <c r="R549" i="2"/>
  <c r="Q549" i="2"/>
  <c r="S548" i="2"/>
  <c r="R548" i="2"/>
  <c r="Q548" i="2"/>
  <c r="S425" i="2"/>
  <c r="R425" i="2"/>
  <c r="Q425" i="2"/>
  <c r="S424" i="2"/>
  <c r="R424" i="2"/>
  <c r="Q424" i="2"/>
  <c r="S423" i="2"/>
  <c r="R423" i="2"/>
  <c r="Q423" i="2"/>
  <c r="S299" i="2"/>
  <c r="R299" i="2"/>
  <c r="Q299" i="2"/>
  <c r="S298" i="2"/>
  <c r="R298" i="2"/>
  <c r="Q298" i="2"/>
  <c r="S642" i="2"/>
  <c r="R642" i="2"/>
  <c r="Q642" i="2"/>
  <c r="S641" i="2"/>
  <c r="R641" i="2"/>
  <c r="Q641" i="2"/>
  <c r="S521" i="2"/>
  <c r="R521" i="2"/>
  <c r="Q521" i="2"/>
  <c r="S520" i="2"/>
  <c r="R520" i="2"/>
  <c r="Q520" i="2"/>
  <c r="S519" i="2"/>
  <c r="R519" i="2"/>
  <c r="Q519" i="2"/>
  <c r="S518" i="2"/>
  <c r="R518" i="2"/>
  <c r="Q518" i="2"/>
  <c r="S517" i="2"/>
  <c r="R517" i="2"/>
  <c r="Q517" i="2"/>
  <c r="S599" i="2"/>
  <c r="R599" i="2"/>
  <c r="Q599" i="2"/>
  <c r="S598" i="2"/>
  <c r="R598" i="2"/>
  <c r="Q598" i="2"/>
  <c r="S597" i="2"/>
  <c r="R597" i="2"/>
  <c r="Q597" i="2"/>
  <c r="S596" i="2"/>
  <c r="R596" i="2"/>
  <c r="Q596" i="2"/>
  <c r="S595" i="2"/>
  <c r="R595" i="2"/>
  <c r="Q595" i="2"/>
  <c r="S371" i="2"/>
  <c r="R371" i="2"/>
  <c r="Q371" i="2"/>
  <c r="S370" i="2"/>
  <c r="R370" i="2"/>
  <c r="Q370" i="2"/>
  <c r="S369" i="2"/>
  <c r="R369" i="2"/>
  <c r="Q369" i="2"/>
  <c r="S368" i="2"/>
  <c r="R368" i="2"/>
  <c r="Q368" i="2"/>
  <c r="S448" i="2"/>
  <c r="R448" i="2"/>
  <c r="Q448" i="2"/>
  <c r="S447" i="2"/>
  <c r="R447" i="2"/>
  <c r="Q447" i="2"/>
  <c r="S446" i="2"/>
  <c r="R446" i="2"/>
  <c r="Q446" i="2"/>
  <c r="S416" i="2"/>
  <c r="R416" i="2"/>
  <c r="Q416" i="2"/>
  <c r="S415" i="2"/>
  <c r="R415" i="2"/>
  <c r="Q415" i="2"/>
  <c r="S414" i="2"/>
  <c r="R414" i="2"/>
  <c r="Q414" i="2"/>
  <c r="S413" i="2"/>
  <c r="R413" i="2"/>
  <c r="Q413" i="2"/>
  <c r="S412" i="2"/>
  <c r="R412" i="2"/>
  <c r="Q412" i="2"/>
  <c r="S485" i="2"/>
  <c r="R485" i="2"/>
  <c r="Q485" i="2"/>
  <c r="S484" i="2"/>
  <c r="R484" i="2"/>
  <c r="Q484" i="2"/>
  <c r="S483" i="2"/>
  <c r="R483" i="2"/>
  <c r="Q483" i="2"/>
  <c r="S482" i="2"/>
  <c r="R482" i="2"/>
  <c r="Q482" i="2"/>
  <c r="S527" i="2"/>
  <c r="Q527" i="2"/>
  <c r="S526" i="2"/>
  <c r="R526" i="2"/>
  <c r="Q526" i="2"/>
  <c r="S525" i="2"/>
  <c r="R525" i="2"/>
  <c r="Q525" i="2"/>
  <c r="S524" i="2"/>
  <c r="R524" i="2"/>
  <c r="Q524" i="2"/>
  <c r="S523" i="2"/>
  <c r="Q523" i="2"/>
  <c r="S421" i="2"/>
  <c r="R421" i="2"/>
  <c r="Q421" i="2"/>
  <c r="S420" i="2"/>
  <c r="R420" i="2"/>
  <c r="Q420" i="2"/>
  <c r="S419" i="2"/>
  <c r="R419" i="2"/>
  <c r="Q419" i="2"/>
  <c r="S418" i="2"/>
  <c r="R418" i="2"/>
  <c r="Q418" i="2"/>
  <c r="S366" i="2"/>
  <c r="R366" i="2"/>
  <c r="Q366" i="2"/>
  <c r="S365" i="2"/>
  <c r="R365" i="2"/>
  <c r="Q365" i="2"/>
  <c r="S364" i="2"/>
  <c r="R364" i="2"/>
  <c r="Q364" i="2"/>
  <c r="S363" i="2"/>
  <c r="R363" i="2"/>
  <c r="Q363" i="2"/>
  <c r="S362" i="2"/>
  <c r="R362" i="2"/>
  <c r="Q362" i="2"/>
  <c r="S361" i="2"/>
  <c r="R361" i="2"/>
  <c r="Q361" i="2"/>
  <c r="S276" i="2"/>
  <c r="R276" i="2"/>
  <c r="Q276" i="2"/>
  <c r="S275" i="2"/>
  <c r="R275" i="2"/>
  <c r="Q275" i="2"/>
  <c r="S274" i="2"/>
  <c r="R274" i="2"/>
  <c r="Q274" i="2"/>
  <c r="S273" i="2"/>
  <c r="R273" i="2"/>
  <c r="Q273" i="2"/>
  <c r="S353" i="2"/>
  <c r="R353" i="2"/>
  <c r="Q353" i="2"/>
  <c r="S352" i="2"/>
  <c r="R352" i="2"/>
  <c r="Q352" i="2"/>
  <c r="S351" i="2"/>
  <c r="R351" i="2"/>
  <c r="Q351" i="2"/>
  <c r="S350" i="2"/>
  <c r="R350" i="2"/>
  <c r="Q350" i="2"/>
  <c r="S349" i="2"/>
  <c r="R349" i="2"/>
  <c r="Q349" i="2"/>
  <c r="S444" i="2"/>
  <c r="R444" i="2"/>
  <c r="Q444" i="2"/>
  <c r="S443" i="2"/>
  <c r="R443" i="2"/>
  <c r="Q443" i="2"/>
  <c r="S442" i="2"/>
  <c r="R442" i="2"/>
  <c r="Q442" i="2"/>
  <c r="S441" i="2"/>
  <c r="R441" i="2"/>
  <c r="Q441" i="2"/>
  <c r="S332" i="2"/>
  <c r="R332" i="2"/>
  <c r="Q332" i="2"/>
  <c r="S331" i="2"/>
  <c r="R331" i="2"/>
  <c r="Q331" i="2"/>
  <c r="S579" i="2"/>
  <c r="R579" i="2"/>
  <c r="Q579" i="2"/>
  <c r="S578" i="2"/>
  <c r="R578" i="2"/>
  <c r="Q578" i="2"/>
  <c r="S577" i="2"/>
  <c r="R577" i="2"/>
  <c r="Q577" i="2"/>
  <c r="S576" i="2"/>
  <c r="R576" i="2"/>
  <c r="Q576" i="2"/>
  <c r="S502" i="2"/>
  <c r="R502" i="2"/>
  <c r="Q502" i="2"/>
  <c r="S501" i="2"/>
  <c r="R501" i="2"/>
  <c r="Q501" i="2"/>
  <c r="S500" i="2"/>
  <c r="R500" i="2"/>
  <c r="Q500" i="2"/>
  <c r="S530" i="2"/>
  <c r="R530" i="2"/>
  <c r="Q530" i="2"/>
  <c r="S529" i="2"/>
  <c r="R529" i="2"/>
  <c r="Q529" i="2"/>
  <c r="S587" i="2"/>
  <c r="R587" i="2"/>
  <c r="Q587" i="2"/>
  <c r="S586" i="2"/>
  <c r="R586" i="2"/>
  <c r="Q586" i="2"/>
  <c r="S585" i="2"/>
  <c r="R585" i="2"/>
  <c r="Q585" i="2"/>
  <c r="T439" i="2"/>
  <c r="S439" i="2"/>
  <c r="R439" i="2"/>
  <c r="Q439" i="2"/>
  <c r="S438" i="2"/>
  <c r="R438" i="2"/>
  <c r="Q438" i="2"/>
  <c r="S437" i="2"/>
  <c r="R437" i="2"/>
  <c r="Q437" i="2"/>
  <c r="S436" i="2"/>
  <c r="R436" i="2"/>
  <c r="Q436" i="2"/>
  <c r="S428" i="2"/>
  <c r="R428" i="2"/>
  <c r="Q428" i="2"/>
  <c r="S427" i="2"/>
  <c r="R427" i="2"/>
  <c r="Q427" i="2"/>
  <c r="S583" i="2"/>
  <c r="R583" i="2"/>
  <c r="Q583" i="2"/>
  <c r="S582" i="2"/>
  <c r="R582" i="2"/>
  <c r="Q582" i="2"/>
  <c r="S581" i="2"/>
  <c r="R581" i="2"/>
  <c r="Q581" i="2"/>
  <c r="S604" i="2"/>
  <c r="R604" i="2"/>
  <c r="Q604" i="2"/>
  <c r="S603" i="2"/>
  <c r="R603" i="2"/>
  <c r="Q603" i="2"/>
  <c r="S602" i="2"/>
  <c r="R602" i="2"/>
  <c r="Q602" i="2"/>
  <c r="S601" i="2"/>
  <c r="R601" i="2"/>
  <c r="Q601" i="2"/>
  <c r="S271" i="2"/>
  <c r="R271" i="2"/>
  <c r="Q271" i="2"/>
  <c r="S270" i="2"/>
  <c r="R270" i="2"/>
  <c r="Q270" i="2"/>
  <c r="S269" i="2"/>
  <c r="R269" i="2"/>
  <c r="Q269" i="2"/>
  <c r="S341" i="2"/>
  <c r="R341" i="2"/>
  <c r="Q341" i="2"/>
  <c r="S340" i="2"/>
  <c r="R340" i="2"/>
  <c r="Q340" i="2"/>
  <c r="S339" i="2"/>
  <c r="R339" i="2"/>
  <c r="Q339" i="2"/>
  <c r="S375" i="2"/>
  <c r="R375" i="2"/>
  <c r="Q375" i="2"/>
  <c r="S374" i="2"/>
  <c r="R374" i="2"/>
  <c r="Q374" i="2"/>
  <c r="S373" i="2"/>
  <c r="R373" i="2"/>
  <c r="Q373" i="2"/>
  <c r="S396" i="2"/>
  <c r="R396" i="2"/>
  <c r="Q396" i="2"/>
  <c r="S395" i="2"/>
  <c r="R395" i="2"/>
  <c r="Q395" i="2"/>
  <c r="S394" i="2"/>
  <c r="R394" i="2"/>
  <c r="Q394" i="2"/>
  <c r="S393" i="2"/>
  <c r="R393" i="2"/>
  <c r="Q393" i="2"/>
  <c r="S392" i="2"/>
  <c r="R392" i="2"/>
  <c r="Q392" i="2"/>
  <c r="S325" i="2"/>
  <c r="R325" i="2"/>
  <c r="Q325" i="2"/>
  <c r="S324" i="2"/>
  <c r="R324" i="2"/>
  <c r="Q324" i="2"/>
  <c r="S323" i="2"/>
  <c r="R323" i="2"/>
  <c r="Q323" i="2"/>
  <c r="S410" i="2"/>
  <c r="R410" i="2"/>
  <c r="Q410" i="2"/>
  <c r="S409" i="2"/>
  <c r="R409" i="2"/>
  <c r="Q409" i="2"/>
  <c r="S262" i="2"/>
  <c r="R262" i="2"/>
  <c r="Q262" i="2"/>
  <c r="S261" i="2"/>
  <c r="R261" i="2"/>
  <c r="Q261" i="2"/>
  <c r="S260" i="2"/>
  <c r="R260" i="2"/>
  <c r="Q260" i="2"/>
  <c r="S259" i="2"/>
  <c r="R259" i="2"/>
  <c r="Q259" i="2"/>
  <c r="S515" i="2"/>
  <c r="R515" i="2"/>
  <c r="Q515" i="2"/>
  <c r="S514" i="2"/>
  <c r="R514" i="2"/>
  <c r="Q514" i="2"/>
  <c r="S513" i="2"/>
  <c r="R513" i="2"/>
  <c r="Q513" i="2"/>
  <c r="S512" i="2"/>
  <c r="R512" i="2"/>
  <c r="Q512" i="2"/>
  <c r="S511" i="2"/>
  <c r="R511" i="2"/>
  <c r="Q511" i="2"/>
  <c r="S451" i="2"/>
  <c r="R451" i="2"/>
  <c r="Q451" i="2"/>
  <c r="S450" i="2"/>
  <c r="R450" i="2"/>
  <c r="Q450" i="2"/>
  <c r="S619" i="2"/>
  <c r="R619" i="2"/>
  <c r="Q619" i="2"/>
  <c r="S618" i="2"/>
  <c r="R618" i="2"/>
  <c r="Q618" i="2"/>
  <c r="S617" i="2"/>
  <c r="R617" i="2"/>
  <c r="Q617" i="2"/>
  <c r="S616" i="2"/>
  <c r="R616" i="2"/>
  <c r="Q616" i="2"/>
  <c r="S615" i="2"/>
  <c r="R615" i="2"/>
  <c r="Q615" i="2"/>
  <c r="S624" i="2"/>
  <c r="R624" i="2"/>
  <c r="Q624" i="2"/>
  <c r="S623" i="2"/>
  <c r="R623" i="2"/>
  <c r="Q623" i="2"/>
  <c r="S622" i="2"/>
  <c r="R622" i="2"/>
  <c r="Q622" i="2"/>
  <c r="S621" i="2"/>
  <c r="R621" i="2"/>
  <c r="Q621" i="2"/>
  <c r="X252" i="1"/>
  <c r="W252" i="1"/>
  <c r="V252" i="1"/>
  <c r="U252" i="1"/>
  <c r="X275" i="1"/>
  <c r="W275" i="1"/>
  <c r="V275" i="1"/>
  <c r="U275" i="1"/>
  <c r="X274" i="1"/>
  <c r="W274" i="1"/>
  <c r="V274" i="1"/>
  <c r="U274" i="1"/>
  <c r="X269" i="1"/>
  <c r="W269" i="1"/>
  <c r="V269" i="1"/>
  <c r="U269" i="1"/>
  <c r="X268" i="1"/>
  <c r="W268" i="1"/>
  <c r="V268" i="1"/>
  <c r="U268" i="1"/>
  <c r="X301" i="1"/>
  <c r="W301" i="1"/>
  <c r="V301" i="1"/>
  <c r="U301" i="1"/>
  <c r="X300" i="1"/>
  <c r="W300" i="1"/>
  <c r="V300" i="1"/>
  <c r="U300" i="1"/>
  <c r="X299" i="1"/>
  <c r="W299" i="1"/>
  <c r="V299" i="1"/>
  <c r="U299" i="1"/>
  <c r="X298" i="1"/>
  <c r="W298" i="1"/>
  <c r="V298" i="1"/>
  <c r="U298" i="1"/>
  <c r="X312" i="1"/>
  <c r="W312" i="1"/>
  <c r="V312" i="1"/>
  <c r="U312" i="1"/>
  <c r="X311" i="1"/>
  <c r="W311" i="1"/>
  <c r="V311" i="1"/>
  <c r="U311" i="1"/>
  <c r="X310" i="1"/>
  <c r="W310" i="1"/>
  <c r="V310" i="1"/>
  <c r="U310" i="1"/>
  <c r="X309" i="1"/>
  <c r="W309" i="1"/>
  <c r="V309" i="1"/>
  <c r="U309" i="1"/>
  <c r="X285" i="1"/>
  <c r="W285" i="1"/>
  <c r="V285" i="1"/>
  <c r="U285" i="1"/>
  <c r="V333" i="1"/>
  <c r="X332" i="1"/>
  <c r="W332" i="1"/>
  <c r="V332" i="1"/>
  <c r="U332" i="1"/>
  <c r="X331" i="1"/>
  <c r="W331" i="1"/>
  <c r="V331" i="1"/>
  <c r="U331" i="1"/>
  <c r="X330" i="1"/>
  <c r="W330" i="1"/>
  <c r="V330" i="1"/>
  <c r="U330" i="1"/>
  <c r="X329" i="1"/>
  <c r="W329" i="1"/>
  <c r="V329" i="1"/>
  <c r="U329" i="1"/>
  <c r="X318" i="1"/>
  <c r="W318" i="1"/>
  <c r="V318" i="1"/>
  <c r="U318" i="1"/>
  <c r="X317" i="1"/>
  <c r="W317" i="1"/>
  <c r="V317" i="1"/>
  <c r="U317" i="1"/>
  <c r="X316" i="1"/>
  <c r="W316" i="1"/>
  <c r="V316" i="1"/>
  <c r="U316" i="1"/>
  <c r="X315" i="1"/>
  <c r="W315" i="1"/>
  <c r="V315" i="1"/>
  <c r="U315" i="1"/>
  <c r="X338" i="1"/>
  <c r="W338" i="1"/>
  <c r="V338" i="1"/>
  <c r="U338" i="1"/>
  <c r="X337" i="1"/>
  <c r="W337" i="1"/>
  <c r="V337" i="1"/>
  <c r="U337" i="1"/>
  <c r="X336" i="1"/>
  <c r="W336" i="1"/>
  <c r="V336" i="1"/>
  <c r="U336" i="1"/>
  <c r="X335" i="1"/>
  <c r="W335" i="1"/>
  <c r="V335" i="1"/>
  <c r="U335" i="1"/>
  <c r="X350" i="1"/>
  <c r="W350" i="1"/>
  <c r="V350" i="1"/>
  <c r="U350" i="1"/>
  <c r="X349" i="1"/>
  <c r="W349" i="1"/>
  <c r="V349" i="1"/>
  <c r="U349" i="1"/>
  <c r="X348" i="1"/>
  <c r="W348" i="1"/>
  <c r="V348" i="1"/>
  <c r="U348" i="1"/>
  <c r="X347" i="1"/>
  <c r="W347" i="1"/>
  <c r="V347" i="1"/>
  <c r="U347" i="1"/>
  <c r="X345" i="1"/>
  <c r="W345" i="1"/>
  <c r="V345" i="1"/>
  <c r="U345" i="1"/>
  <c r="X344" i="1"/>
  <c r="W344" i="1"/>
  <c r="V344" i="1"/>
  <c r="U344" i="1"/>
  <c r="X343" i="1"/>
  <c r="W343" i="1"/>
  <c r="V343" i="1"/>
  <c r="U343" i="1"/>
  <c r="X342" i="1"/>
  <c r="W342" i="1"/>
  <c r="V342" i="1"/>
  <c r="U342" i="1"/>
  <c r="X341" i="1"/>
  <c r="W341" i="1"/>
  <c r="V341" i="1"/>
  <c r="U341" i="1"/>
  <c r="X362" i="1"/>
  <c r="W362" i="1"/>
  <c r="V362" i="1"/>
  <c r="U362" i="1"/>
  <c r="X361" i="1"/>
  <c r="W361" i="1"/>
  <c r="V361" i="1"/>
  <c r="U361" i="1"/>
  <c r="X360" i="1"/>
  <c r="W360" i="1"/>
  <c r="V360" i="1"/>
  <c r="U360" i="1"/>
  <c r="X385" i="1"/>
  <c r="W385" i="1"/>
  <c r="V385" i="1"/>
  <c r="U385" i="1"/>
  <c r="X384" i="1"/>
  <c r="W384" i="1"/>
  <c r="V384" i="1"/>
  <c r="U384" i="1"/>
  <c r="X383" i="1"/>
  <c r="W383" i="1"/>
  <c r="V383" i="1"/>
  <c r="U383" i="1"/>
  <c r="X380" i="1"/>
  <c r="W380" i="1"/>
  <c r="V380" i="1"/>
  <c r="U380" i="1"/>
  <c r="X379" i="1"/>
  <c r="W379" i="1"/>
  <c r="V379" i="1"/>
  <c r="U379" i="1"/>
  <c r="X378" i="1"/>
  <c r="W378" i="1"/>
  <c r="V378" i="1"/>
  <c r="U378" i="1"/>
  <c r="X377" i="1"/>
  <c r="W377" i="1"/>
  <c r="V377" i="1"/>
  <c r="U377" i="1"/>
  <c r="X409" i="1"/>
  <c r="W409" i="1"/>
  <c r="V409" i="1"/>
  <c r="U409" i="1"/>
  <c r="X408" i="1"/>
  <c r="W408" i="1"/>
  <c r="V408" i="1"/>
  <c r="U408" i="1"/>
  <c r="X407" i="1"/>
  <c r="W407" i="1"/>
  <c r="V407" i="1"/>
  <c r="U407" i="1"/>
  <c r="X406" i="1"/>
  <c r="W406" i="1"/>
  <c r="V406" i="1"/>
  <c r="U406" i="1"/>
  <c r="X403" i="1"/>
  <c r="W403" i="1"/>
  <c r="V403" i="1"/>
  <c r="U403" i="1"/>
  <c r="X402" i="1"/>
  <c r="W402" i="1"/>
  <c r="V402" i="1"/>
  <c r="U402" i="1"/>
  <c r="X401" i="1"/>
  <c r="W401" i="1"/>
  <c r="V401" i="1"/>
  <c r="U401" i="1"/>
  <c r="X400" i="1"/>
  <c r="W400" i="1"/>
  <c r="V400" i="1"/>
  <c r="U400" i="1"/>
  <c r="X414" i="1"/>
  <c r="W414" i="1"/>
  <c r="V414" i="1"/>
  <c r="U414" i="1"/>
  <c r="X413" i="1"/>
  <c r="W413" i="1"/>
  <c r="V413" i="1"/>
  <c r="U413" i="1"/>
  <c r="X412" i="1"/>
  <c r="W412" i="1"/>
  <c r="V412" i="1"/>
  <c r="U412" i="1"/>
  <c r="X433" i="1"/>
  <c r="W433" i="1"/>
  <c r="V433" i="1"/>
  <c r="U433" i="1"/>
  <c r="X432" i="1"/>
  <c r="W432" i="1"/>
  <c r="V432" i="1"/>
  <c r="U432" i="1"/>
  <c r="X431" i="1"/>
  <c r="W431" i="1"/>
  <c r="V431" i="1"/>
  <c r="U431" i="1"/>
  <c r="X430" i="1"/>
  <c r="W430" i="1"/>
  <c r="V430" i="1"/>
  <c r="U430" i="1"/>
  <c r="X446" i="1"/>
  <c r="W446" i="1"/>
  <c r="V446" i="1"/>
  <c r="U446" i="1"/>
  <c r="X445" i="1"/>
  <c r="W445" i="1"/>
  <c r="V445" i="1"/>
  <c r="U445" i="1"/>
  <c r="X444" i="1"/>
  <c r="W444" i="1"/>
  <c r="V444" i="1"/>
  <c r="U444" i="1"/>
  <c r="X443" i="1"/>
  <c r="W443" i="1"/>
  <c r="V443" i="1"/>
  <c r="U443" i="1"/>
  <c r="X465" i="1"/>
  <c r="W465" i="1"/>
  <c r="V465" i="1"/>
  <c r="U465" i="1"/>
  <c r="X464" i="1"/>
  <c r="W464" i="1"/>
  <c r="V464" i="1"/>
  <c r="U464" i="1"/>
  <c r="X463" i="1"/>
  <c r="W463" i="1"/>
  <c r="V463" i="1"/>
  <c r="U463" i="1"/>
  <c r="X462" i="1"/>
  <c r="W462" i="1"/>
  <c r="V462" i="1"/>
  <c r="U462" i="1"/>
  <c r="X475" i="1"/>
  <c r="W475" i="1"/>
  <c r="V475" i="1"/>
  <c r="U475" i="1"/>
  <c r="X474" i="1"/>
  <c r="W474" i="1"/>
  <c r="V474" i="1"/>
  <c r="U474" i="1"/>
  <c r="X473" i="1"/>
  <c r="W473" i="1"/>
  <c r="V473" i="1"/>
  <c r="U473" i="1"/>
  <c r="X472" i="1"/>
  <c r="W472" i="1"/>
  <c r="V472" i="1"/>
  <c r="U472" i="1"/>
  <c r="X451" i="1"/>
  <c r="W451" i="1"/>
  <c r="V451" i="1"/>
  <c r="U451" i="1"/>
  <c r="X450" i="1"/>
  <c r="W450" i="1"/>
  <c r="V450" i="1"/>
  <c r="U450" i="1"/>
  <c r="X449" i="1"/>
  <c r="W449" i="1"/>
  <c r="V449" i="1"/>
  <c r="U449" i="1"/>
  <c r="X440" i="1"/>
  <c r="W440" i="1"/>
  <c r="V440" i="1"/>
  <c r="U440" i="1"/>
  <c r="X481" i="1"/>
  <c r="W481" i="1"/>
  <c r="V481" i="1"/>
  <c r="U481" i="1"/>
  <c r="X480" i="1"/>
  <c r="W480" i="1"/>
  <c r="V480" i="1"/>
  <c r="U480" i="1"/>
  <c r="X479" i="1"/>
  <c r="W479" i="1"/>
  <c r="V479" i="1"/>
  <c r="U479" i="1"/>
  <c r="X478" i="1"/>
  <c r="W478" i="1"/>
  <c r="V478" i="1"/>
  <c r="U478" i="1"/>
  <c r="X508" i="1"/>
  <c r="W508" i="1"/>
  <c r="V508" i="1"/>
  <c r="U508" i="1"/>
  <c r="X507" i="1"/>
  <c r="W507" i="1"/>
  <c r="V507" i="1"/>
  <c r="U507" i="1"/>
  <c r="X506" i="1"/>
  <c r="W506" i="1"/>
  <c r="V506" i="1"/>
  <c r="U506" i="1"/>
  <c r="X503" i="1"/>
  <c r="W503" i="1"/>
  <c r="V503" i="1"/>
  <c r="U503" i="1"/>
  <c r="X502" i="1"/>
  <c r="W502" i="1"/>
  <c r="V502" i="1"/>
  <c r="U502" i="1"/>
  <c r="X501" i="1"/>
  <c r="W501" i="1"/>
  <c r="V501" i="1"/>
  <c r="U501" i="1"/>
  <c r="X545" i="1"/>
  <c r="W545" i="1"/>
  <c r="V545" i="1"/>
  <c r="U545" i="1"/>
  <c r="X544" i="1"/>
  <c r="W544" i="1"/>
  <c r="V544" i="1"/>
  <c r="U544" i="1"/>
  <c r="X543" i="1"/>
  <c r="W543" i="1"/>
  <c r="V543" i="1"/>
  <c r="U543" i="1"/>
  <c r="X576" i="1"/>
  <c r="W576" i="1"/>
  <c r="U576" i="1"/>
  <c r="K576" i="1"/>
  <c r="V576" i="1" s="1"/>
  <c r="X575" i="1"/>
  <c r="W575" i="1"/>
  <c r="U575" i="1"/>
  <c r="K575" i="1"/>
  <c r="V575" i="1" s="1"/>
  <c r="X574" i="1"/>
  <c r="W574" i="1"/>
  <c r="U574" i="1"/>
  <c r="K574" i="1"/>
  <c r="V574" i="1" s="1"/>
  <c r="X573" i="1"/>
  <c r="W573" i="1"/>
  <c r="U573" i="1"/>
  <c r="K573" i="1"/>
  <c r="V573" i="1" s="1"/>
  <c r="X586" i="1"/>
  <c r="W586" i="1"/>
  <c r="V586" i="1"/>
  <c r="U586" i="1"/>
  <c r="X585" i="1"/>
  <c r="W585" i="1"/>
  <c r="V585" i="1"/>
  <c r="U585" i="1"/>
  <c r="X584" i="1"/>
  <c r="W584" i="1"/>
  <c r="V584" i="1"/>
  <c r="U584" i="1"/>
  <c r="X581" i="1"/>
  <c r="W581" i="1"/>
  <c r="U581" i="1"/>
  <c r="K581" i="1"/>
  <c r="V581" i="1" s="1"/>
  <c r="X580" i="1"/>
  <c r="W580" i="1"/>
  <c r="U580" i="1"/>
  <c r="K580" i="1"/>
  <c r="V580" i="1" s="1"/>
  <c r="X579" i="1"/>
  <c r="W579" i="1"/>
  <c r="U579" i="1"/>
  <c r="K579" i="1"/>
  <c r="V579" i="1" s="1"/>
  <c r="X613" i="1"/>
  <c r="W613" i="1"/>
  <c r="U613" i="1"/>
  <c r="K613" i="1"/>
  <c r="V613" i="1" s="1"/>
  <c r="X612" i="1"/>
  <c r="W612" i="1"/>
  <c r="U612" i="1"/>
  <c r="K612" i="1"/>
  <c r="V612" i="1" s="1"/>
  <c r="X611" i="1"/>
  <c r="W611" i="1"/>
  <c r="U611" i="1"/>
  <c r="K611" i="1"/>
  <c r="V611" i="1" s="1"/>
  <c r="X610" i="1"/>
  <c r="W610" i="1"/>
  <c r="U610" i="1"/>
  <c r="K610" i="1"/>
  <c r="V610" i="1" s="1"/>
  <c r="X607" i="1"/>
  <c r="W607" i="1"/>
  <c r="U607" i="1"/>
  <c r="K607" i="1"/>
  <c r="V607" i="1" s="1"/>
  <c r="X606" i="1"/>
  <c r="W606" i="1"/>
  <c r="U606" i="1"/>
  <c r="K606" i="1"/>
  <c r="V606" i="1" s="1"/>
  <c r="X605" i="1"/>
  <c r="W605" i="1"/>
  <c r="U605" i="1"/>
  <c r="K605" i="1"/>
  <c r="V605" i="1" s="1"/>
  <c r="X604" i="1"/>
  <c r="W604" i="1"/>
  <c r="U604" i="1"/>
  <c r="K604" i="1"/>
  <c r="V604" i="1" s="1"/>
  <c r="X639" i="1"/>
  <c r="W639" i="1"/>
  <c r="V639" i="1"/>
  <c r="U639" i="1"/>
  <c r="X638" i="1"/>
  <c r="W638" i="1"/>
  <c r="V638" i="1"/>
  <c r="U638" i="1"/>
  <c r="X637" i="1"/>
  <c r="W637" i="1"/>
  <c r="V637" i="1"/>
  <c r="U637" i="1"/>
  <c r="X667" i="1"/>
  <c r="W667" i="1"/>
  <c r="V667" i="1"/>
  <c r="U667" i="1"/>
  <c r="X666" i="1"/>
  <c r="W666" i="1"/>
  <c r="V666" i="1"/>
  <c r="U666" i="1"/>
  <c r="X665" i="1"/>
  <c r="W665" i="1"/>
  <c r="V665" i="1"/>
  <c r="U665" i="1"/>
  <c r="X664" i="1"/>
  <c r="W664" i="1"/>
  <c r="V664" i="1"/>
  <c r="U664" i="1"/>
  <c r="X687" i="1"/>
  <c r="W687" i="1"/>
  <c r="V687" i="1"/>
  <c r="U687" i="1"/>
  <c r="X686" i="1"/>
  <c r="W686" i="1"/>
  <c r="V686" i="1"/>
  <c r="U686" i="1"/>
  <c r="X685" i="1"/>
  <c r="W685" i="1"/>
  <c r="V685" i="1"/>
  <c r="U685" i="1"/>
  <c r="X684" i="1"/>
  <c r="W684" i="1"/>
  <c r="V684" i="1"/>
  <c r="U684" i="1"/>
  <c r="X693" i="1"/>
  <c r="W693" i="1"/>
  <c r="U693" i="1"/>
  <c r="K693" i="1"/>
  <c r="V693" i="1" s="1"/>
  <c r="X692" i="1"/>
  <c r="W692" i="1"/>
  <c r="U692" i="1"/>
  <c r="K692" i="1"/>
  <c r="V692" i="1" s="1"/>
  <c r="X691" i="1"/>
  <c r="W691" i="1"/>
  <c r="U691" i="1"/>
  <c r="K691" i="1"/>
  <c r="V691" i="1" s="1"/>
  <c r="X690" i="1"/>
  <c r="W690" i="1"/>
  <c r="U690" i="1"/>
  <c r="K690" i="1"/>
  <c r="V690" i="1" s="1"/>
  <c r="S226" i="2" l="1"/>
  <c r="S229" i="2"/>
  <c r="S239" i="2"/>
  <c r="S240" i="2"/>
  <c r="S504" i="2"/>
  <c r="S505" i="2"/>
  <c r="S506" i="2"/>
  <c r="S508" i="2"/>
  <c r="S509" i="2"/>
  <c r="R226" i="2"/>
  <c r="R229" i="2"/>
  <c r="R239" i="2"/>
  <c r="R240" i="2"/>
  <c r="R504" i="2"/>
  <c r="R505" i="2"/>
  <c r="R506" i="2"/>
  <c r="R508" i="2"/>
  <c r="R509" i="2"/>
  <c r="Q226" i="2"/>
  <c r="Q239" i="2"/>
  <c r="Q240" i="2"/>
  <c r="Q504" i="2"/>
  <c r="Q505" i="2"/>
  <c r="Q506" i="2"/>
  <c r="Q508" i="2"/>
  <c r="Q509" i="2"/>
  <c r="X675" i="1"/>
  <c r="X676" i="1"/>
  <c r="X677" i="1"/>
  <c r="X680" i="1"/>
  <c r="X681" i="1"/>
  <c r="X696" i="1"/>
  <c r="X697" i="1"/>
  <c r="X698" i="1"/>
  <c r="X701" i="1"/>
  <c r="X702" i="1"/>
  <c r="X703" i="1"/>
  <c r="W675" i="1"/>
  <c r="W676" i="1"/>
  <c r="W677" i="1"/>
  <c r="W680" i="1"/>
  <c r="W681" i="1"/>
  <c r="W696" i="1"/>
  <c r="W697" i="1"/>
  <c r="W698" i="1"/>
  <c r="W701" i="1"/>
  <c r="W702" i="1"/>
  <c r="W703" i="1"/>
  <c r="V675" i="1"/>
  <c r="V676" i="1"/>
  <c r="V677" i="1"/>
  <c r="V680" i="1"/>
  <c r="V681" i="1"/>
  <c r="V696" i="1"/>
  <c r="V697" i="1"/>
  <c r="V698" i="1"/>
  <c r="V701" i="1"/>
  <c r="V702" i="1"/>
  <c r="V703" i="1"/>
  <c r="U675" i="1"/>
  <c r="U676" i="1"/>
  <c r="U677" i="1"/>
  <c r="U680" i="1"/>
  <c r="U681" i="1"/>
  <c r="U696" i="1"/>
  <c r="U697" i="1"/>
  <c r="U698" i="1"/>
  <c r="U701" i="1"/>
  <c r="U702" i="1"/>
  <c r="U703" i="1"/>
  <c r="X654" i="1"/>
  <c r="X655" i="1"/>
  <c r="X656" i="1"/>
  <c r="X657" i="1"/>
  <c r="X660" i="1"/>
  <c r="X661" i="1"/>
  <c r="W654" i="1"/>
  <c r="W655" i="1"/>
  <c r="W656" i="1"/>
  <c r="W657" i="1"/>
  <c r="W660" i="1"/>
  <c r="W661" i="1"/>
  <c r="V654" i="1"/>
  <c r="V655" i="1"/>
  <c r="V656" i="1"/>
  <c r="V657" i="1"/>
  <c r="V660" i="1"/>
  <c r="V661" i="1"/>
  <c r="U654" i="1"/>
  <c r="U655" i="1"/>
  <c r="U656" i="1"/>
  <c r="U657" i="1"/>
  <c r="U660" i="1"/>
  <c r="U661" i="1"/>
  <c r="X624" i="1"/>
  <c r="X625" i="1"/>
  <c r="X626" i="1"/>
  <c r="X629" i="1"/>
  <c r="X630" i="1"/>
  <c r="W624" i="1"/>
  <c r="W625" i="1"/>
  <c r="W626" i="1"/>
  <c r="W629" i="1"/>
  <c r="W630" i="1"/>
  <c r="V624" i="1"/>
  <c r="V625" i="1"/>
  <c r="V626" i="1"/>
  <c r="V629" i="1"/>
  <c r="V630" i="1"/>
  <c r="U624" i="1"/>
  <c r="U625" i="1"/>
  <c r="U626" i="1"/>
  <c r="U629" i="1"/>
  <c r="U630" i="1"/>
  <c r="X616" i="1"/>
  <c r="X617" i="1"/>
  <c r="W616" i="1"/>
  <c r="W617" i="1"/>
  <c r="V616" i="1"/>
  <c r="V617" i="1"/>
  <c r="U616" i="1"/>
  <c r="U617" i="1"/>
  <c r="X598" i="1"/>
  <c r="W598" i="1"/>
  <c r="V598" i="1"/>
  <c r="U598" i="1"/>
  <c r="X570" i="1"/>
  <c r="W570" i="1"/>
  <c r="V570" i="1"/>
  <c r="U570" i="1"/>
  <c r="X561" i="1"/>
  <c r="X562" i="1"/>
  <c r="X563" i="1"/>
  <c r="X566" i="1"/>
  <c r="X567" i="1"/>
  <c r="W561" i="1"/>
  <c r="W562" i="1"/>
  <c r="W563" i="1"/>
  <c r="W566" i="1"/>
  <c r="W567" i="1"/>
  <c r="V561" i="1"/>
  <c r="V562" i="1"/>
  <c r="V563" i="1"/>
  <c r="V566" i="1"/>
  <c r="V567" i="1"/>
  <c r="U561" i="1"/>
  <c r="U562" i="1"/>
  <c r="U563" i="1"/>
  <c r="U566" i="1"/>
  <c r="U567" i="1"/>
  <c r="X552" i="1"/>
  <c r="X553" i="1"/>
  <c r="X556" i="1"/>
  <c r="X557" i="1"/>
  <c r="X558" i="1"/>
  <c r="W552" i="1"/>
  <c r="W553" i="1"/>
  <c r="W556" i="1"/>
  <c r="W557" i="1"/>
  <c r="W558" i="1"/>
  <c r="V552" i="1"/>
  <c r="V553" i="1"/>
  <c r="V556" i="1"/>
  <c r="V557" i="1"/>
  <c r="V558" i="1"/>
  <c r="U552" i="1"/>
  <c r="U553" i="1"/>
  <c r="U556" i="1"/>
  <c r="U557" i="1"/>
  <c r="U558" i="1"/>
  <c r="X518" i="1"/>
  <c r="X519" i="1"/>
  <c r="X522" i="1"/>
  <c r="X523" i="1"/>
  <c r="X526" i="1"/>
  <c r="X527" i="1"/>
  <c r="X530" i="1"/>
  <c r="X533" i="1"/>
  <c r="X534" i="1"/>
  <c r="X537" i="1"/>
  <c r="X540" i="1"/>
  <c r="W518" i="1"/>
  <c r="W519" i="1"/>
  <c r="W522" i="1"/>
  <c r="W523" i="1"/>
  <c r="W526" i="1"/>
  <c r="W527" i="1"/>
  <c r="W530" i="1"/>
  <c r="W533" i="1"/>
  <c r="W534" i="1"/>
  <c r="W537" i="1"/>
  <c r="W540" i="1"/>
  <c r="V518" i="1"/>
  <c r="V519" i="1"/>
  <c r="V522" i="1"/>
  <c r="V523" i="1"/>
  <c r="V526" i="1"/>
  <c r="V527" i="1"/>
  <c r="V530" i="1"/>
  <c r="V533" i="1"/>
  <c r="V534" i="1"/>
  <c r="V537" i="1"/>
  <c r="V540" i="1"/>
  <c r="U518" i="1"/>
  <c r="U519" i="1"/>
  <c r="U522" i="1"/>
  <c r="U523" i="1"/>
  <c r="U526" i="1"/>
  <c r="U527" i="1"/>
  <c r="U530" i="1"/>
  <c r="U533" i="1"/>
  <c r="U534" i="1"/>
  <c r="U537" i="1"/>
  <c r="U540" i="1"/>
  <c r="X498" i="1"/>
  <c r="X511" i="1"/>
  <c r="W498" i="1"/>
  <c r="W511" i="1"/>
  <c r="V498" i="1"/>
  <c r="V511" i="1"/>
  <c r="U498" i="1"/>
  <c r="U511" i="1"/>
  <c r="X490" i="1"/>
  <c r="X491" i="1"/>
  <c r="W490" i="1"/>
  <c r="W491" i="1"/>
  <c r="V490" i="1"/>
  <c r="V491" i="1"/>
  <c r="U490" i="1"/>
  <c r="U491" i="1"/>
  <c r="X468" i="1"/>
  <c r="X469" i="1"/>
  <c r="W468" i="1"/>
  <c r="W469" i="1"/>
  <c r="V468" i="1"/>
  <c r="V469" i="1"/>
  <c r="U468" i="1"/>
  <c r="U469" i="1"/>
  <c r="X458" i="1"/>
  <c r="X459" i="1"/>
  <c r="W458" i="1"/>
  <c r="W459" i="1"/>
  <c r="V458" i="1"/>
  <c r="V459" i="1"/>
  <c r="U458" i="1"/>
  <c r="U459" i="1"/>
  <c r="X396" i="1"/>
  <c r="X397" i="1"/>
  <c r="X417" i="1"/>
  <c r="X418" i="1"/>
  <c r="X421" i="1"/>
  <c r="X422" i="1"/>
  <c r="W396" i="1"/>
  <c r="W397" i="1"/>
  <c r="W417" i="1"/>
  <c r="W418" i="1"/>
  <c r="W421" i="1"/>
  <c r="W422" i="1"/>
  <c r="V396" i="1"/>
  <c r="V397" i="1"/>
  <c r="V417" i="1"/>
  <c r="V418" i="1"/>
  <c r="V421" i="1"/>
  <c r="V422" i="1"/>
  <c r="U396" i="1"/>
  <c r="U397" i="1"/>
  <c r="U417" i="1"/>
  <c r="U418" i="1"/>
  <c r="U421" i="1"/>
  <c r="U422" i="1"/>
  <c r="X357" i="1"/>
  <c r="X365" i="1"/>
  <c r="X366" i="1"/>
  <c r="X369" i="1"/>
  <c r="X370" i="1"/>
  <c r="X373" i="1"/>
  <c r="X374" i="1"/>
  <c r="W357" i="1"/>
  <c r="W365" i="1"/>
  <c r="W366" i="1"/>
  <c r="W369" i="1"/>
  <c r="W370" i="1"/>
  <c r="W373" i="1"/>
  <c r="W374" i="1"/>
  <c r="V357" i="1"/>
  <c r="V365" i="1"/>
  <c r="V366" i="1"/>
  <c r="V369" i="1"/>
  <c r="V370" i="1"/>
  <c r="V373" i="1"/>
  <c r="V374" i="1"/>
  <c r="U357" i="1"/>
  <c r="U365" i="1"/>
  <c r="U366" i="1"/>
  <c r="U369" i="1"/>
  <c r="U370" i="1"/>
  <c r="U373" i="1"/>
  <c r="U374" i="1"/>
  <c r="X233" i="1"/>
  <c r="X240" i="1"/>
  <c r="X280" i="1"/>
  <c r="X281" i="1"/>
  <c r="W233" i="1"/>
  <c r="W240" i="1"/>
  <c r="W280" i="1"/>
  <c r="W281" i="1"/>
  <c r="V233" i="1"/>
  <c r="V240" i="1"/>
  <c r="V280" i="1"/>
  <c r="V281" i="1"/>
  <c r="U233" i="1"/>
  <c r="U240" i="1"/>
  <c r="U280" i="1"/>
  <c r="U281" i="1"/>
  <c r="X487" i="1"/>
  <c r="W487" i="1"/>
  <c r="V487" i="1"/>
  <c r="U487" i="1"/>
  <c r="X327" i="1"/>
  <c r="W327" i="1"/>
  <c r="V327" i="1"/>
  <c r="U327" i="1"/>
  <c r="W323" i="1"/>
  <c r="X294" i="1"/>
  <c r="X295" i="1"/>
  <c r="X304" i="1"/>
  <c r="X305" i="1"/>
  <c r="X306" i="1"/>
  <c r="X321" i="1"/>
  <c r="X322" i="1"/>
  <c r="X323" i="1"/>
  <c r="X325" i="1"/>
  <c r="X326" i="1"/>
  <c r="X353" i="1"/>
  <c r="X354" i="1"/>
  <c r="X388" i="1"/>
  <c r="X389" i="1"/>
  <c r="X392" i="1"/>
  <c r="X393" i="1"/>
  <c r="X425" i="1"/>
  <c r="X426" i="1"/>
  <c r="X427" i="1"/>
  <c r="X436" i="1"/>
  <c r="X437" i="1"/>
  <c r="X454" i="1"/>
  <c r="X455" i="1"/>
  <c r="X484" i="1"/>
  <c r="X485" i="1"/>
  <c r="X486" i="1"/>
  <c r="X494" i="1"/>
  <c r="X495" i="1"/>
  <c r="X514" i="1"/>
  <c r="X515" i="1"/>
  <c r="X548" i="1"/>
  <c r="X549" i="1"/>
  <c r="X589" i="1"/>
  <c r="X590" i="1"/>
  <c r="X593" i="1"/>
  <c r="X594" i="1"/>
  <c r="X601" i="1"/>
  <c r="X620" i="1"/>
  <c r="X633" i="1"/>
  <c r="X634" i="1"/>
  <c r="X642" i="1"/>
  <c r="X643" i="1"/>
  <c r="X644" i="1"/>
  <c r="X645" i="1"/>
  <c r="X648" i="1"/>
  <c r="X650" i="1"/>
  <c r="X651" i="1"/>
  <c r="X670" i="1"/>
  <c r="X671" i="1"/>
  <c r="X672" i="1"/>
  <c r="W294" i="1"/>
  <c r="W295" i="1"/>
  <c r="W304" i="1"/>
  <c r="W305" i="1"/>
  <c r="W306" i="1"/>
  <c r="W321" i="1"/>
  <c r="W322" i="1"/>
  <c r="W325" i="1"/>
  <c r="W326" i="1"/>
  <c r="W353" i="1"/>
  <c r="W354" i="1"/>
  <c r="W388" i="1"/>
  <c r="W389" i="1"/>
  <c r="W392" i="1"/>
  <c r="W393" i="1"/>
  <c r="W425" i="1"/>
  <c r="W426" i="1"/>
  <c r="W427" i="1"/>
  <c r="W436" i="1"/>
  <c r="W437" i="1"/>
  <c r="W454" i="1"/>
  <c r="W455" i="1"/>
  <c r="W484" i="1"/>
  <c r="W485" i="1"/>
  <c r="W486" i="1"/>
  <c r="W494" i="1"/>
  <c r="W495" i="1"/>
  <c r="W514" i="1"/>
  <c r="W515" i="1"/>
  <c r="W548" i="1"/>
  <c r="W549" i="1"/>
  <c r="W589" i="1"/>
  <c r="W590" i="1"/>
  <c r="W593" i="1"/>
  <c r="W594" i="1"/>
  <c r="W601" i="1"/>
  <c r="W620" i="1"/>
  <c r="W633" i="1"/>
  <c r="W634" i="1"/>
  <c r="W642" i="1"/>
  <c r="W643" i="1"/>
  <c r="W644" i="1"/>
  <c r="W645" i="1"/>
  <c r="W648" i="1"/>
  <c r="W650" i="1"/>
  <c r="W651" i="1"/>
  <c r="W670" i="1"/>
  <c r="W671" i="1"/>
  <c r="W672" i="1"/>
  <c r="V294" i="1"/>
  <c r="V295" i="1"/>
  <c r="V304" i="1"/>
  <c r="V305" i="1"/>
  <c r="V306" i="1"/>
  <c r="V321" i="1"/>
  <c r="V322" i="1"/>
  <c r="V325" i="1"/>
  <c r="V326" i="1"/>
  <c r="V353" i="1"/>
  <c r="V354" i="1"/>
  <c r="V388" i="1"/>
  <c r="V389" i="1"/>
  <c r="V392" i="1"/>
  <c r="V393" i="1"/>
  <c r="V425" i="1"/>
  <c r="V426" i="1"/>
  <c r="V427" i="1"/>
  <c r="V436" i="1"/>
  <c r="V437" i="1"/>
  <c r="V454" i="1"/>
  <c r="V455" i="1"/>
  <c r="V484" i="1"/>
  <c r="V485" i="1"/>
  <c r="V486" i="1"/>
  <c r="V494" i="1"/>
  <c r="V495" i="1"/>
  <c r="V514" i="1"/>
  <c r="V515" i="1"/>
  <c r="U294" i="1"/>
  <c r="U295" i="1"/>
  <c r="U304" i="1"/>
  <c r="U305" i="1"/>
  <c r="U306" i="1"/>
  <c r="U321" i="1"/>
  <c r="U322" i="1"/>
  <c r="U325" i="1"/>
  <c r="U326" i="1"/>
  <c r="U353" i="1"/>
  <c r="U354" i="1"/>
  <c r="U388" i="1"/>
  <c r="U389" i="1"/>
  <c r="U392" i="1"/>
  <c r="U393" i="1"/>
  <c r="U425" i="1"/>
  <c r="U426" i="1"/>
  <c r="U427" i="1"/>
  <c r="U436" i="1"/>
  <c r="U437" i="1"/>
  <c r="U454" i="1"/>
  <c r="U455" i="1"/>
  <c r="U484" i="1"/>
  <c r="U485" i="1"/>
  <c r="U486" i="1"/>
  <c r="U494" i="1"/>
  <c r="U495" i="1"/>
  <c r="U514" i="1"/>
  <c r="U515" i="1"/>
  <c r="U548" i="1"/>
  <c r="U549" i="1"/>
  <c r="U589" i="1"/>
  <c r="U590" i="1"/>
  <c r="U593" i="1"/>
  <c r="U594" i="1"/>
  <c r="U601" i="1"/>
  <c r="U620" i="1"/>
  <c r="U633" i="1"/>
  <c r="U634" i="1"/>
  <c r="U642" i="1"/>
  <c r="U643" i="1"/>
  <c r="U644" i="1"/>
  <c r="U645" i="1"/>
  <c r="U648" i="1"/>
  <c r="U650" i="1"/>
  <c r="U651" i="1"/>
  <c r="U670" i="1"/>
  <c r="U671" i="1"/>
  <c r="U672" i="1"/>
  <c r="K589" i="1"/>
  <c r="V589" i="1" s="1"/>
  <c r="K590" i="1"/>
  <c r="V590" i="1" s="1"/>
  <c r="K601" i="1"/>
  <c r="V601" i="1" s="1"/>
  <c r="K620" i="1"/>
  <c r="V620" i="1" s="1"/>
  <c r="K633" i="1"/>
  <c r="V633" i="1" s="1"/>
  <c r="K634" i="1"/>
  <c r="V634" i="1" s="1"/>
  <c r="K593" i="1"/>
  <c r="V593" i="1" s="1"/>
  <c r="K594" i="1"/>
  <c r="V594" i="1" s="1"/>
  <c r="K642" i="1"/>
  <c r="V642" i="1" s="1"/>
  <c r="K643" i="1"/>
  <c r="V643" i="1" s="1"/>
  <c r="K644" i="1"/>
  <c r="V644" i="1" s="1"/>
  <c r="K645" i="1"/>
  <c r="V645" i="1" s="1"/>
  <c r="K648" i="1"/>
  <c r="V648" i="1" s="1"/>
  <c r="K649" i="1"/>
  <c r="K650" i="1"/>
  <c r="V650" i="1" s="1"/>
  <c r="K651" i="1"/>
  <c r="V651" i="1" s="1"/>
  <c r="K670" i="1"/>
  <c r="V670" i="1" s="1"/>
  <c r="K671" i="1"/>
  <c r="V671" i="1" s="1"/>
  <c r="K672" i="1"/>
  <c r="V672" i="1" s="1"/>
  <c r="K549" i="1"/>
  <c r="V549" i="1" s="1"/>
  <c r="K548" i="1"/>
  <c r="V548" i="1" s="1"/>
</calcChain>
</file>

<file path=xl/sharedStrings.xml><?xml version="1.0" encoding="utf-8"?>
<sst xmlns="http://schemas.openxmlformats.org/spreadsheetml/2006/main" count="1393" uniqueCount="315">
  <si>
    <t>Kevin Thompson</t>
  </si>
  <si>
    <t>career</t>
  </si>
  <si>
    <t>G</t>
  </si>
  <si>
    <t>AB</t>
  </si>
  <si>
    <t>R</t>
  </si>
  <si>
    <t>H</t>
  </si>
  <si>
    <t>2B</t>
  </si>
  <si>
    <t>3B</t>
  </si>
  <si>
    <t>HR</t>
  </si>
  <si>
    <t>RBI</t>
  </si>
  <si>
    <t>TB</t>
  </si>
  <si>
    <t>BB</t>
  </si>
  <si>
    <t>HBP</t>
  </si>
  <si>
    <t>SF</t>
  </si>
  <si>
    <t>SH</t>
  </si>
  <si>
    <t>SB</t>
  </si>
  <si>
    <t>SBA</t>
  </si>
  <si>
    <t>PO</t>
  </si>
  <si>
    <t>A</t>
  </si>
  <si>
    <t>E</t>
  </si>
  <si>
    <t>AVG</t>
  </si>
  <si>
    <t>SLG</t>
  </si>
  <si>
    <t>OBP</t>
  </si>
  <si>
    <t>XBH</t>
  </si>
  <si>
    <t>Chris Zsenak</t>
  </si>
  <si>
    <t>Mike Bortz</t>
  </si>
  <si>
    <t>Mark Angelo</t>
  </si>
  <si>
    <t>Brendan O'Malley</t>
  </si>
  <si>
    <t>Kyle Sheaffer</t>
  </si>
  <si>
    <t>Josh Butler</t>
  </si>
  <si>
    <t>Jacob DeBoer</t>
  </si>
  <si>
    <t>Dave Manter</t>
  </si>
  <si>
    <t>Ryan Hatfield</t>
  </si>
  <si>
    <t>Joe Sobeski</t>
  </si>
  <si>
    <t>Bryan Yagel</t>
  </si>
  <si>
    <t>Brett Reynolds</t>
  </si>
  <si>
    <t>Tadgh LaBar</t>
  </si>
  <si>
    <t>Scott Roth</t>
  </si>
  <si>
    <t>J.D. Stern</t>
  </si>
  <si>
    <t>Bryan Cogliano</t>
  </si>
  <si>
    <t>Pete Susi</t>
  </si>
  <si>
    <t>Mike Cron</t>
  </si>
  <si>
    <t>Jon Stephenson</t>
  </si>
  <si>
    <t>Joe Vadala</t>
  </si>
  <si>
    <t>Bryan Taylor</t>
  </si>
  <si>
    <t>Ken Lubas</t>
  </si>
  <si>
    <t>Joe Ragozino</t>
  </si>
  <si>
    <t>Bob Siemon</t>
  </si>
  <si>
    <t>Gary Vyskocil</t>
  </si>
  <si>
    <t>Tim Bishop</t>
  </si>
  <si>
    <t>Bill Phillips</t>
  </si>
  <si>
    <t>Mike Petruny</t>
  </si>
  <si>
    <t>Pete Radocha</t>
  </si>
  <si>
    <t>Dave Bodnarchuk</t>
  </si>
  <si>
    <t>Dennis Acker</t>
  </si>
  <si>
    <t>Andy Baranek</t>
  </si>
  <si>
    <t>Collin Becker</t>
  </si>
  <si>
    <t>Wayne Raineri</t>
  </si>
  <si>
    <t>Kevin Beaver</t>
  </si>
  <si>
    <t>Steve Harris</t>
  </si>
  <si>
    <t>John Pisker</t>
  </si>
  <si>
    <t>Dave Shell</t>
  </si>
  <si>
    <t>Len Makarczyk</t>
  </si>
  <si>
    <t>Josh Johnson</t>
  </si>
  <si>
    <t>Evan Gallagher</t>
  </si>
  <si>
    <t>Jeff Pfeiffer</t>
  </si>
  <si>
    <t>Dave Wilson</t>
  </si>
  <si>
    <t xml:space="preserve">Mark Hoffner </t>
  </si>
  <si>
    <t>Nico Delerme</t>
  </si>
  <si>
    <t>Jeff Barrett</t>
  </si>
  <si>
    <t>Ken Dobkin</t>
  </si>
  <si>
    <t>Shane Kenney</t>
  </si>
  <si>
    <t>Doug Phillips</t>
  </si>
  <si>
    <t>Bernie Evers</t>
  </si>
  <si>
    <t>John Wieckowski</t>
  </si>
  <si>
    <t>Jeremy Miller</t>
  </si>
  <si>
    <t>Kirk Mueller</t>
  </si>
  <si>
    <t>Matt Harmic</t>
  </si>
  <si>
    <t>Mickey Fauvelle</t>
  </si>
  <si>
    <t>Jim Sohns</t>
  </si>
  <si>
    <t>Brian Ernst</t>
  </si>
  <si>
    <t>John Buckwalter</t>
  </si>
  <si>
    <t>Jerry Renfer</t>
  </si>
  <si>
    <t>Bob Wineburg</t>
  </si>
  <si>
    <t>Jerry Greeley</t>
  </si>
  <si>
    <t>Nick Farkas</t>
  </si>
  <si>
    <t>A.J. Muttillo</t>
  </si>
  <si>
    <t>Allen Hayes</t>
  </si>
  <si>
    <t>Blake Martin</t>
  </si>
  <si>
    <t>Shane Sites</t>
  </si>
  <si>
    <t>John Markham</t>
  </si>
  <si>
    <t>Jason Kelmer</t>
  </si>
  <si>
    <t>Kenny Serfass</t>
  </si>
  <si>
    <t>Anthony Piazza</t>
  </si>
  <si>
    <t>Mark Seifert</t>
  </si>
  <si>
    <t>Eddie Farr</t>
  </si>
  <si>
    <t>Mike Capozzi</t>
  </si>
  <si>
    <t>John Molyneux</t>
  </si>
  <si>
    <t>Jim O'Connor</t>
  </si>
  <si>
    <t>Eric Boyer</t>
  </si>
  <si>
    <t>Carey Zimmerman</t>
  </si>
  <si>
    <t>Bob Westbrook</t>
  </si>
  <si>
    <t>Ryan Guarino</t>
  </si>
  <si>
    <t>Justin Ertel</t>
  </si>
  <si>
    <t>Billy Hill</t>
  </si>
  <si>
    <t>n/a</t>
  </si>
  <si>
    <t>Jeff Trenberth</t>
  </si>
  <si>
    <t>Chris Spinozzi</t>
  </si>
  <si>
    <t>Bruce Cannell</t>
  </si>
  <si>
    <t>Scott Thomas</t>
  </si>
  <si>
    <t>Tom Bedics</t>
  </si>
  <si>
    <t>Jon Quick</t>
  </si>
  <si>
    <t>Jim Kucharczuk</t>
  </si>
  <si>
    <t>John Dunn</t>
  </si>
  <si>
    <t>Bob Ziegenfuss</t>
  </si>
  <si>
    <t>Matt DelGiudice</t>
  </si>
  <si>
    <t>Dave Kuruc</t>
  </si>
  <si>
    <t>Joel Bennett</t>
  </si>
  <si>
    <t>Joe Buletza</t>
  </si>
  <si>
    <t>ERA</t>
  </si>
  <si>
    <t>W</t>
  </si>
  <si>
    <t>L</t>
  </si>
  <si>
    <t>GS</t>
  </si>
  <si>
    <t>CG</t>
  </si>
  <si>
    <t>SHO</t>
  </si>
  <si>
    <t>SV</t>
  </si>
  <si>
    <t>IP</t>
  </si>
  <si>
    <t>ER</t>
  </si>
  <si>
    <t>SO</t>
  </si>
  <si>
    <t>Matt Yanocha</t>
  </si>
  <si>
    <t>Mike Balent</t>
  </si>
  <si>
    <t>Ryan Fake</t>
  </si>
  <si>
    <t>Mike Pavolko</t>
  </si>
  <si>
    <t>Ed Kuss</t>
  </si>
  <si>
    <t>Don Rentschler</t>
  </si>
  <si>
    <t>Dan Stacknick</t>
  </si>
  <si>
    <t>Mark Cannon</t>
  </si>
  <si>
    <t>Dave Boyer</t>
  </si>
  <si>
    <t>Gary Fetter</t>
  </si>
  <si>
    <t>Jason Tribbet</t>
  </si>
  <si>
    <t>Christian Saveri</t>
  </si>
  <si>
    <t>Bill Hezel</t>
  </si>
  <si>
    <t>Jeremy Gigliotti</t>
  </si>
  <si>
    <t>Gordy Kocher</t>
  </si>
  <si>
    <t>Jay Grobelny</t>
  </si>
  <si>
    <t>Tom Admire</t>
  </si>
  <si>
    <t>Jason Ryan</t>
  </si>
  <si>
    <t>Dan Mitchell</t>
  </si>
  <si>
    <t>Rod Bauer</t>
  </si>
  <si>
    <t>Kevin Barry</t>
  </si>
  <si>
    <t>Rich Perich</t>
  </si>
  <si>
    <t>Chris Schellhamer</t>
  </si>
  <si>
    <t>Robin Bonda</t>
  </si>
  <si>
    <t>Ben Wenczel</t>
  </si>
  <si>
    <t>Dave Cardell</t>
  </si>
  <si>
    <t>John Harner</t>
  </si>
  <si>
    <t>Mike Boebert</t>
  </si>
  <si>
    <t>Wayne Hotchkiss</t>
  </si>
  <si>
    <t>Bob Stevens</t>
  </si>
  <si>
    <t>D.J. Dawkins</t>
  </si>
  <si>
    <t>Bill Cook</t>
  </si>
  <si>
    <t>Mark Ryznar</t>
  </si>
  <si>
    <t>Carl Imbt</t>
  </si>
  <si>
    <t>Andy Noga</t>
  </si>
  <si>
    <t>Ronald Manning</t>
  </si>
  <si>
    <t>Bill Pasqualichio</t>
  </si>
  <si>
    <t>Chris Miller</t>
  </si>
  <si>
    <t>Ryan Beck</t>
  </si>
  <si>
    <t>Chad Jacobson</t>
  </si>
  <si>
    <t>Colin Kelly</t>
  </si>
  <si>
    <t>Doug Nelson</t>
  </si>
  <si>
    <t>Dick Schwartz</t>
  </si>
  <si>
    <t>Joe Morrell</t>
  </si>
  <si>
    <t>Tom Brunner</t>
  </si>
  <si>
    <t>Tom Fetzer</t>
  </si>
  <si>
    <t>Duane Leeper</t>
  </si>
  <si>
    <t>Al Calvo</t>
  </si>
  <si>
    <t>Pete Bellis</t>
  </si>
  <si>
    <t>Joe Papi</t>
  </si>
  <si>
    <t>Bernie Stratchko</t>
  </si>
  <si>
    <t>Scott Gould</t>
  </si>
  <si>
    <t>Kyle Rizzi</t>
  </si>
  <si>
    <t>Jesse Bulicki</t>
  </si>
  <si>
    <t>Matt Weinhold</t>
  </si>
  <si>
    <t>Ryan Pugliese</t>
  </si>
  <si>
    <t>Ryan DeLong</t>
  </si>
  <si>
    <t>Rob Hahn</t>
  </si>
  <si>
    <t>Chris Beaver</t>
  </si>
  <si>
    <t>Steve Prazenka</t>
  </si>
  <si>
    <t>Adam Swavely</t>
  </si>
  <si>
    <t>Keith Beinlich</t>
  </si>
  <si>
    <t>Ryan Amey</t>
  </si>
  <si>
    <t>Joe Stavitsky</t>
  </si>
  <si>
    <t>Mike Walker</t>
  </si>
  <si>
    <t>Anthony Clemens</t>
  </si>
  <si>
    <t>Jason Colletti</t>
  </si>
  <si>
    <t>Frank Gualtieri</t>
  </si>
  <si>
    <t>Paul Kapral</t>
  </si>
  <si>
    <t>Matt Fry</t>
  </si>
  <si>
    <t>Andrew Drumheller</t>
  </si>
  <si>
    <t>Matt Eisenhard</t>
  </si>
  <si>
    <t>Nate Stannard</t>
  </si>
  <si>
    <t>Brad Kline</t>
  </si>
  <si>
    <t>Rich Wescoe</t>
  </si>
  <si>
    <t>Bob Marro</t>
  </si>
  <si>
    <t>Lou Melucci</t>
  </si>
  <si>
    <t>Tom Suk</t>
  </si>
  <si>
    <t>Mike Addvensky</t>
  </si>
  <si>
    <t>Pete Elliott</t>
  </si>
  <si>
    <t>Bill Smith</t>
  </si>
  <si>
    <t>Todd Sallo</t>
  </si>
  <si>
    <t>Mike Zimorowicz</t>
  </si>
  <si>
    <t>SO/9 inn.</t>
  </si>
  <si>
    <t>SO/BB</t>
  </si>
  <si>
    <t>H/9 Inn.</t>
  </si>
  <si>
    <t>Jeff Lazowski</t>
  </si>
  <si>
    <t>Rob Austin</t>
  </si>
  <si>
    <t>Keith Moyer</t>
  </si>
  <si>
    <t>Keenan Stare</t>
  </si>
  <si>
    <t>Colin Taylor</t>
  </si>
  <si>
    <t>Mike Glassic</t>
  </si>
  <si>
    <t>Jake Griesemer</t>
  </si>
  <si>
    <t>Eric Forth</t>
  </si>
  <si>
    <t>Chris Knott</t>
  </si>
  <si>
    <t>Tom Spilatore</t>
  </si>
  <si>
    <t>Bryce Muth</t>
  </si>
  <si>
    <t>Evan Cain</t>
  </si>
  <si>
    <t>Matt Bahnick</t>
  </si>
  <si>
    <t>Robert Patete</t>
  </si>
  <si>
    <t>Zac Menendez</t>
  </si>
  <si>
    <t>Jabin Weaver</t>
  </si>
  <si>
    <t>Eric Kline</t>
  </si>
  <si>
    <t>Michael Muglia</t>
  </si>
  <si>
    <t>John Armbrust</t>
  </si>
  <si>
    <t>Drew Hercik</t>
  </si>
  <si>
    <t>Andy Brandstetter</t>
  </si>
  <si>
    <t>Eric Linares</t>
  </si>
  <si>
    <t>Mike Tenaglia</t>
  </si>
  <si>
    <t>Joe Bennie</t>
  </si>
  <si>
    <t>Brandon Holup</t>
  </si>
  <si>
    <t>Ryan Lubreski</t>
  </si>
  <si>
    <t>Matt Smith</t>
  </si>
  <si>
    <t>Max Mueller</t>
  </si>
  <si>
    <t>Ian Allen</t>
  </si>
  <si>
    <t>Jay Young</t>
  </si>
  <si>
    <t>Matt Walewski</t>
  </si>
  <si>
    <t>Nick Rabasco</t>
  </si>
  <si>
    <t>Nick Espino</t>
  </si>
  <si>
    <t>Ben Bortz</t>
  </si>
  <si>
    <t>Dan Woodley</t>
  </si>
  <si>
    <t>Matt Festa</t>
  </si>
  <si>
    <t>Andrew Furber</t>
  </si>
  <si>
    <t>Dylan Tamecki</t>
  </si>
  <si>
    <t>Casey Saverio</t>
  </si>
  <si>
    <t>Conner Crookham</t>
  </si>
  <si>
    <t>Christian Rishel</t>
  </si>
  <si>
    <t>Steven Zimmerman Jr.</t>
  </si>
  <si>
    <t>Mike Sulcoski</t>
  </si>
  <si>
    <t>Tyler Eckman</t>
  </si>
  <si>
    <t>Marty Martens</t>
  </si>
  <si>
    <t>Cody Klinger</t>
  </si>
  <si>
    <t>Joe Cominsky</t>
  </si>
  <si>
    <t>On base</t>
  </si>
  <si>
    <t>Robert Bennie</t>
  </si>
  <si>
    <t>Nick DiEva</t>
  </si>
  <si>
    <t>Connor Johnson</t>
  </si>
  <si>
    <t>Tom Nuneviller</t>
  </si>
  <si>
    <t>Joey Paolini</t>
  </si>
  <si>
    <t>Laine Renaud</t>
  </si>
  <si>
    <t>Ben Stine</t>
  </si>
  <si>
    <t>Brock Kauffman</t>
  </si>
  <si>
    <t>Brainy Rojas</t>
  </si>
  <si>
    <t>Zarley Cina</t>
  </si>
  <si>
    <t>Carson Freeman</t>
  </si>
  <si>
    <t>Matt Durkin</t>
  </si>
  <si>
    <t>Nate Fiala</t>
  </si>
  <si>
    <t>Evan Steele</t>
  </si>
  <si>
    <t>Mike Pepio</t>
  </si>
  <si>
    <t>Logan Stirr</t>
  </si>
  <si>
    <t>CJ Lopez</t>
  </si>
  <si>
    <t>Anthony Torreullas</t>
  </si>
  <si>
    <t>Tommy Dunleavy</t>
  </si>
  <si>
    <t>Justin Guidos</t>
  </si>
  <si>
    <t>Chase Nowak</t>
  </si>
  <si>
    <t>Cam Voss</t>
  </si>
  <si>
    <t>Joe Baran</t>
  </si>
  <si>
    <t>CJ Gonzales</t>
  </si>
  <si>
    <t>Ben Piripavel</t>
  </si>
  <si>
    <t>Tim Haverstick</t>
  </si>
  <si>
    <t>Mike Yates</t>
  </si>
  <si>
    <t>JP Nolan</t>
  </si>
  <si>
    <t>Brent Francisco</t>
  </si>
  <si>
    <t>Jack Gensemer</t>
  </si>
  <si>
    <t>Jeremy Piatkiewicz</t>
  </si>
  <si>
    <t>Scott Shamany</t>
  </si>
  <si>
    <t>CJ Peechatka</t>
  </si>
  <si>
    <t>Jack Rothenhausler</t>
  </si>
  <si>
    <t>Victor Cruz</t>
  </si>
  <si>
    <t>Tom Reisinger</t>
  </si>
  <si>
    <t>Tyler Cassella</t>
  </si>
  <si>
    <t>Nathan Kitchell</t>
  </si>
  <si>
    <t>Connor Takacs</t>
  </si>
  <si>
    <t>Drew Hefner</t>
  </si>
  <si>
    <t>Cooper Gehring</t>
  </si>
  <si>
    <t xml:space="preserve">Cooper Gehring </t>
  </si>
  <si>
    <t>Hunter Simpson</t>
  </si>
  <si>
    <t>Leon Finney</t>
  </si>
  <si>
    <t>Jerome Repetz</t>
  </si>
  <si>
    <t>Alec Snyder</t>
  </si>
  <si>
    <t>Ricky Bromirski</t>
  </si>
  <si>
    <t>Jack Chapman</t>
  </si>
  <si>
    <t>Zack Hynes</t>
  </si>
  <si>
    <t xml:space="preserve">Zack Hynes </t>
  </si>
  <si>
    <t>Tommy Ajjan</t>
  </si>
  <si>
    <t>Jack Nielsen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</si>
</sst>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9" fillId="0" borderId="0" xfId="0" applyFont="1"/>
    <xf numFmtId="164" fontId="0" fillId="0" borderId="0" xfId="0" applyNumberFormat="1"/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0" fillId="2" borderId="0" xfId="0" applyFill="1"/>
    <xf numFmtId="0" fontId="7" fillId="0" borderId="0" xfId="0" applyFont="1"/>
    <xf numFmtId="0" fontId="6" fillId="0" borderId="0" xfId="0" applyFont="1"/>
    <xf numFmtId="0" fontId="13" fillId="0" borderId="0" xfId="0" applyFont="1"/>
    <xf numFmtId="0" fontId="0" fillId="0" borderId="0" xfId="0" applyFont="1"/>
    <xf numFmtId="0" fontId="5" fillId="0" borderId="0" xfId="0" applyFont="1"/>
    <xf numFmtId="164" fontId="13" fillId="0" borderId="0" xfId="0" applyNumberFormat="1" applyFont="1"/>
    <xf numFmtId="0" fontId="0" fillId="2" borderId="0" xfId="0" applyFont="1" applyFill="1"/>
    <xf numFmtId="0" fontId="13" fillId="2" borderId="0" xfId="0" applyFont="1" applyFill="1"/>
    <xf numFmtId="0" fontId="5" fillId="2" borderId="0" xfId="0" applyFont="1" applyFill="1"/>
    <xf numFmtId="0" fontId="14" fillId="0" borderId="0" xfId="0" applyFont="1"/>
    <xf numFmtId="0" fontId="4" fillId="0" borderId="0" xfId="0" applyFont="1"/>
    <xf numFmtId="0" fontId="4" fillId="2" borderId="0" xfId="0" applyFont="1" applyFill="1"/>
    <xf numFmtId="165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164" fontId="4" fillId="0" borderId="0" xfId="0" applyNumberFormat="1" applyFont="1"/>
    <xf numFmtId="164" fontId="0" fillId="0" borderId="0" xfId="0" applyNumberFormat="1" applyFont="1"/>
    <xf numFmtId="2" fontId="9" fillId="0" borderId="0" xfId="0" applyNumberFormat="1" applyFont="1"/>
    <xf numFmtId="165" fontId="4" fillId="0" borderId="0" xfId="0" applyNumberFormat="1" applyFont="1"/>
    <xf numFmtId="165" fontId="0" fillId="0" borderId="0" xfId="0" applyNumberFormat="1" applyFont="1"/>
    <xf numFmtId="165" fontId="5" fillId="0" borderId="0" xfId="0" applyNumberFormat="1" applyFont="1"/>
    <xf numFmtId="2" fontId="5" fillId="0" borderId="0" xfId="0" applyNumberFormat="1" applyFont="1"/>
    <xf numFmtId="165" fontId="0" fillId="0" borderId="0" xfId="0" applyNumberFormat="1"/>
    <xf numFmtId="165" fontId="9" fillId="0" borderId="0" xfId="0" applyNumberFormat="1" applyFont="1"/>
    <xf numFmtId="0" fontId="0" fillId="0" borderId="0" xfId="0" applyFill="1"/>
    <xf numFmtId="2" fontId="0" fillId="0" borderId="0" xfId="0" applyNumberForma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0" xfId="0" applyFont="1" applyFill="1"/>
    <xf numFmtId="0" fontId="2" fillId="0" borderId="0" xfId="0" applyFont="1"/>
    <xf numFmtId="165" fontId="2" fillId="0" borderId="0" xfId="0" applyNumberFormat="1" applyFont="1"/>
    <xf numFmtId="2" fontId="9" fillId="0" borderId="0" xfId="0" applyNumberFormat="1" applyFont="1" applyFill="1"/>
    <xf numFmtId="0" fontId="9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3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164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12" fillId="3" borderId="0" xfId="0" applyFont="1" applyFill="1"/>
    <xf numFmtId="164" fontId="8" fillId="3" borderId="0" xfId="0" applyNumberFormat="1" applyFont="1" applyFill="1"/>
    <xf numFmtId="0" fontId="7" fillId="3" borderId="0" xfId="0" applyFont="1" applyFill="1"/>
    <xf numFmtId="0" fontId="6" fillId="3" borderId="0" xfId="0" applyFont="1" applyFill="1"/>
    <xf numFmtId="0" fontId="9" fillId="3" borderId="0" xfId="0" applyFont="1" applyFill="1"/>
    <xf numFmtId="0" fontId="0" fillId="3" borderId="0" xfId="0" applyFont="1" applyFill="1"/>
    <xf numFmtId="2" fontId="0" fillId="3" borderId="0" xfId="0" applyNumberFormat="1" applyFill="1"/>
    <xf numFmtId="0" fontId="4" fillId="3" borderId="0" xfId="0" applyFont="1" applyFill="1"/>
    <xf numFmtId="0" fontId="5" fillId="3" borderId="0" xfId="0" applyFont="1" applyFill="1"/>
    <xf numFmtId="165" fontId="5" fillId="3" borderId="0" xfId="0" applyNumberFormat="1" applyFont="1" applyFill="1"/>
    <xf numFmtId="164" fontId="0" fillId="3" borderId="0" xfId="0" applyNumberFormat="1" applyFont="1" applyFill="1"/>
    <xf numFmtId="0" fontId="13" fillId="3" borderId="0" xfId="0" applyFont="1" applyFill="1"/>
    <xf numFmtId="165" fontId="0" fillId="3" borderId="0" xfId="0" applyNumberFormat="1" applyFill="1"/>
    <xf numFmtId="165" fontId="0" fillId="3" borderId="0" xfId="0" applyNumberFormat="1" applyFont="1" applyFill="1"/>
    <xf numFmtId="0" fontId="3" fillId="3" borderId="0" xfId="0" applyFont="1" applyFill="1"/>
    <xf numFmtId="165" fontId="3" fillId="3" borderId="0" xfId="0" applyNumberFormat="1" applyFont="1" applyFill="1"/>
    <xf numFmtId="2" fontId="5" fillId="3" borderId="0" xfId="0" applyNumberFormat="1" applyFont="1" applyFill="1"/>
    <xf numFmtId="0" fontId="1" fillId="3" borderId="0" xfId="0" applyFont="1" applyFill="1"/>
    <xf numFmtId="165" fontId="1" fillId="3" borderId="0" xfId="0" applyNumberFormat="1" applyFont="1" applyFill="1"/>
    <xf numFmtId="164" fontId="1" fillId="3" borderId="0" xfId="0" applyNumberFormat="1" applyFont="1" applyFill="1"/>
    <xf numFmtId="165" fontId="4" fillId="3" borderId="0" xfId="0" applyNumberFormat="1" applyFont="1" applyFill="1"/>
    <xf numFmtId="0" fontId="15" fillId="0" borderId="0" xfId="0" applyFont="1" applyFill="1"/>
    <xf numFmtId="165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164" fontId="0" fillId="0" borderId="0" xfId="0" applyNumberFormat="1" applyFill="1"/>
    <xf numFmtId="2" fontId="13" fillId="0" borderId="0" xfId="0" applyNumberFormat="1" applyFont="1" applyFill="1"/>
    <xf numFmtId="165" fontId="13" fillId="0" borderId="0" xfId="0" applyNumberFormat="1" applyFont="1" applyFill="1"/>
    <xf numFmtId="164" fontId="15" fillId="0" borderId="0" xfId="0" applyNumberFormat="1" applyFont="1"/>
    <xf numFmtId="165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ont="1" applyFill="1"/>
    <xf numFmtId="164" fontId="0" fillId="0" borderId="0" xfId="0" applyNumberFormat="1" applyFont="1" applyFill="1"/>
    <xf numFmtId="2" fontId="15" fillId="0" borderId="0" xfId="0" applyNumberFormat="1" applyFont="1" applyFill="1"/>
    <xf numFmtId="165" fontId="15" fillId="0" borderId="0" xfId="0" applyNumberFormat="1" applyFont="1"/>
    <xf numFmtId="165" fontId="15" fillId="0" borderId="0" xfId="0" applyNumberFormat="1" applyFont="1" applyFill="1"/>
    <xf numFmtId="0" fontId="9" fillId="2" borderId="0" xfId="0" applyFont="1" applyFill="1"/>
    <xf numFmtId="2" fontId="1" fillId="3" borderId="0" xfId="0" applyNumberFormat="1" applyFont="1" applyFill="1"/>
    <xf numFmtId="164" fontId="15" fillId="0" borderId="0" xfId="0" applyNumberFormat="1" applyFont="1" applyFill="1"/>
    <xf numFmtId="2" fontId="0" fillId="3" borderId="0" xfId="0" applyNumberFormat="1" applyFont="1" applyFill="1"/>
    <xf numFmtId="2" fontId="15" fillId="0" borderId="0" xfId="0" applyNumberFormat="1" applyFont="1"/>
    <xf numFmtId="1" fontId="0" fillId="0" borderId="0" xfId="0" applyNumberFormat="1"/>
    <xf numFmtId="1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4" sqref="Y4"/>
    </sheetView>
  </sheetViews>
  <sheetFormatPr defaultRowHeight="15" x14ac:dyDescent="0.25"/>
  <cols>
    <col min="1" max="1" width="22" customWidth="1"/>
    <col min="2" max="2" width="7.140625" customWidth="1"/>
    <col min="25" max="25" width="9.140625" style="13"/>
  </cols>
  <sheetData>
    <row r="1" spans="1:25" s="36" customFormat="1" x14ac:dyDescent="0.25"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36" t="s">
        <v>17</v>
      </c>
      <c r="S1" s="36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6" t="s">
        <v>23</v>
      </c>
      <c r="Y1" s="46" t="s">
        <v>262</v>
      </c>
    </row>
    <row r="2" spans="1:25" s="36" customFormat="1" x14ac:dyDescent="0.25">
      <c r="A2" s="65" t="s">
        <v>313</v>
      </c>
      <c r="B2" s="65">
        <v>2021</v>
      </c>
      <c r="C2" s="65">
        <v>7</v>
      </c>
      <c r="D2" s="65">
        <v>7</v>
      </c>
      <c r="E2" s="65">
        <v>2</v>
      </c>
      <c r="F2" s="65">
        <v>1</v>
      </c>
      <c r="G2" s="65">
        <v>1</v>
      </c>
      <c r="H2" s="65">
        <v>0</v>
      </c>
      <c r="I2" s="65">
        <v>1</v>
      </c>
      <c r="J2" s="65">
        <v>1</v>
      </c>
      <c r="K2" s="65">
        <v>2</v>
      </c>
      <c r="L2" s="65">
        <v>3</v>
      </c>
      <c r="M2" s="65">
        <v>0</v>
      </c>
      <c r="N2" s="65">
        <v>0</v>
      </c>
      <c r="O2" s="65">
        <v>0</v>
      </c>
      <c r="P2" s="65">
        <v>0</v>
      </c>
      <c r="Q2" s="65">
        <v>0</v>
      </c>
      <c r="R2" s="65">
        <v>30</v>
      </c>
      <c r="S2" s="65">
        <v>3</v>
      </c>
      <c r="T2" s="65">
        <v>0</v>
      </c>
      <c r="U2" s="65">
        <v>0.14299999999999999</v>
      </c>
      <c r="V2" s="70">
        <v>0.28599999999999998</v>
      </c>
      <c r="W2" s="70">
        <v>0.4</v>
      </c>
      <c r="X2" s="65">
        <v>1</v>
      </c>
      <c r="Y2" s="65">
        <f t="shared" ref="Y2:Y3" si="0">SUM(F2+L2+M2)</f>
        <v>4</v>
      </c>
    </row>
    <row r="3" spans="1:25" s="36" customFormat="1" x14ac:dyDescent="0.25">
      <c r="A3" s="46" t="s">
        <v>313</v>
      </c>
      <c r="B3" s="46">
        <v>2022</v>
      </c>
      <c r="C3" s="46">
        <v>15</v>
      </c>
      <c r="D3" s="46">
        <v>34</v>
      </c>
      <c r="E3" s="46">
        <v>6</v>
      </c>
      <c r="F3" s="46">
        <v>3</v>
      </c>
      <c r="G3" s="46">
        <v>1</v>
      </c>
      <c r="H3" s="46">
        <v>0</v>
      </c>
      <c r="I3" s="46">
        <v>2</v>
      </c>
      <c r="J3" s="46">
        <v>2</v>
      </c>
      <c r="K3" s="46">
        <v>4</v>
      </c>
      <c r="L3" s="46">
        <v>5</v>
      </c>
      <c r="M3" s="46">
        <v>2</v>
      </c>
      <c r="N3" s="46">
        <v>0</v>
      </c>
      <c r="O3" s="46">
        <v>0</v>
      </c>
      <c r="P3" s="46">
        <v>0</v>
      </c>
      <c r="Q3" s="46">
        <v>0</v>
      </c>
      <c r="R3" s="46">
        <v>40</v>
      </c>
      <c r="S3" s="46">
        <v>4</v>
      </c>
      <c r="T3" s="46">
        <v>2</v>
      </c>
      <c r="U3" s="92">
        <v>8.7999999999999995E-2</v>
      </c>
      <c r="V3" s="92">
        <v>0.11799999999999999</v>
      </c>
      <c r="W3" s="92">
        <v>0.24399999999999999</v>
      </c>
      <c r="X3" s="46">
        <v>1</v>
      </c>
      <c r="Y3" s="46">
        <f t="shared" si="0"/>
        <v>10</v>
      </c>
    </row>
    <row r="4" spans="1:25" s="36" customFormat="1" x14ac:dyDescent="0.25">
      <c r="A4" s="81" t="s">
        <v>313</v>
      </c>
      <c r="B4" s="81" t="s">
        <v>1</v>
      </c>
      <c r="C4" s="81">
        <v>22</v>
      </c>
      <c r="D4" s="81">
        <v>41</v>
      </c>
      <c r="E4" s="81">
        <v>8</v>
      </c>
      <c r="F4" s="81">
        <v>4</v>
      </c>
      <c r="G4" s="81">
        <v>2</v>
      </c>
      <c r="H4" s="81">
        <v>0</v>
      </c>
      <c r="I4" s="81">
        <v>3</v>
      </c>
      <c r="J4" s="81">
        <v>3</v>
      </c>
      <c r="K4" s="81">
        <v>6</v>
      </c>
      <c r="L4" s="81">
        <v>8</v>
      </c>
      <c r="M4" s="81">
        <v>2</v>
      </c>
      <c r="N4" s="81">
        <v>0</v>
      </c>
      <c r="O4" s="81">
        <v>0</v>
      </c>
      <c r="P4" s="81">
        <v>0</v>
      </c>
      <c r="Q4" s="81">
        <v>0</v>
      </c>
      <c r="R4" s="81">
        <v>70</v>
      </c>
      <c r="S4" s="81">
        <v>7</v>
      </c>
      <c r="T4" s="81">
        <v>2</v>
      </c>
      <c r="U4" s="81">
        <v>9.8000000000000004E-2</v>
      </c>
      <c r="V4" s="98">
        <v>0.14599999999999999</v>
      </c>
      <c r="W4" s="81">
        <v>0.27500000000000002</v>
      </c>
      <c r="X4" s="81">
        <v>2</v>
      </c>
      <c r="Y4" s="81">
        <v>14</v>
      </c>
    </row>
    <row r="5" spans="1:25" s="36" customFormat="1" x14ac:dyDescent="0.25">
      <c r="Y5" s="46"/>
    </row>
    <row r="6" spans="1:25" s="36" customFormat="1" x14ac:dyDescent="0.25">
      <c r="A6" s="57" t="s">
        <v>311</v>
      </c>
      <c r="B6" s="57">
        <v>2021</v>
      </c>
      <c r="C6" s="57">
        <v>4</v>
      </c>
      <c r="D6" s="57">
        <v>7</v>
      </c>
      <c r="E6" s="57">
        <v>3</v>
      </c>
      <c r="F6" s="57">
        <v>3</v>
      </c>
      <c r="G6" s="57">
        <v>0</v>
      </c>
      <c r="H6" s="57">
        <v>0</v>
      </c>
      <c r="I6" s="57">
        <v>0</v>
      </c>
      <c r="J6" s="57">
        <v>1</v>
      </c>
      <c r="K6" s="57">
        <v>0</v>
      </c>
      <c r="L6" s="57">
        <v>2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7">
        <v>0</v>
      </c>
      <c r="U6" s="58">
        <v>0.42899999999999999</v>
      </c>
      <c r="V6" s="58">
        <v>0.42899999999999999</v>
      </c>
      <c r="W6" s="58">
        <v>0.42899999999999999</v>
      </c>
      <c r="X6" s="57">
        <v>0</v>
      </c>
      <c r="Y6" s="65">
        <f t="shared" ref="Y6:Y7" si="1">SUM(F6+L6+M6)</f>
        <v>5</v>
      </c>
    </row>
    <row r="7" spans="1:25" s="36" customFormat="1" x14ac:dyDescent="0.25">
      <c r="A7" s="83" t="s">
        <v>312</v>
      </c>
      <c r="B7" s="83" t="s">
        <v>1</v>
      </c>
      <c r="C7" s="83">
        <v>4</v>
      </c>
      <c r="D7" s="83">
        <v>7</v>
      </c>
      <c r="E7" s="83">
        <v>3</v>
      </c>
      <c r="F7" s="83">
        <v>3</v>
      </c>
      <c r="G7" s="83">
        <v>0</v>
      </c>
      <c r="H7" s="83">
        <v>0</v>
      </c>
      <c r="I7" s="83">
        <v>0</v>
      </c>
      <c r="J7" s="83">
        <v>1</v>
      </c>
      <c r="K7" s="83">
        <v>0</v>
      </c>
      <c r="L7" s="83">
        <v>2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8">
        <v>0.42899999999999999</v>
      </c>
      <c r="V7" s="88">
        <v>0.42899999999999999</v>
      </c>
      <c r="W7" s="88">
        <v>0.33300000000000002</v>
      </c>
      <c r="X7" s="83">
        <v>0</v>
      </c>
      <c r="Y7" s="83">
        <f t="shared" si="1"/>
        <v>5</v>
      </c>
    </row>
    <row r="8" spans="1:25" s="36" customFormat="1" x14ac:dyDescent="0.25">
      <c r="Y8" s="46"/>
    </row>
    <row r="9" spans="1:25" s="36" customFormat="1" x14ac:dyDescent="0.25">
      <c r="A9" s="57" t="s">
        <v>310</v>
      </c>
      <c r="B9" s="57">
        <v>2022</v>
      </c>
      <c r="C9" s="57">
        <v>3</v>
      </c>
      <c r="D9" s="57">
        <v>3</v>
      </c>
      <c r="E9" s="57">
        <v>0</v>
      </c>
      <c r="F9" s="57">
        <v>1</v>
      </c>
      <c r="G9" s="57">
        <v>0</v>
      </c>
      <c r="H9" s="57">
        <v>0</v>
      </c>
      <c r="I9" s="57">
        <v>0</v>
      </c>
      <c r="J9" s="57">
        <v>1</v>
      </c>
      <c r="K9" s="57">
        <v>1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8">
        <v>0.33300000000000002</v>
      </c>
      <c r="V9" s="58">
        <v>0.33300000000000002</v>
      </c>
      <c r="W9" s="58">
        <v>0.33300000000000002</v>
      </c>
      <c r="X9" s="57">
        <v>0</v>
      </c>
      <c r="Y9" s="65">
        <f t="shared" ref="Y9:Y10" si="2">SUM(F9+L9+M9)</f>
        <v>1</v>
      </c>
    </row>
    <row r="10" spans="1:25" s="36" customFormat="1" x14ac:dyDescent="0.25">
      <c r="A10" s="83" t="s">
        <v>310</v>
      </c>
      <c r="B10" s="83" t="s">
        <v>1</v>
      </c>
      <c r="C10" s="83">
        <v>3</v>
      </c>
      <c r="D10" s="83">
        <v>3</v>
      </c>
      <c r="E10" s="83">
        <v>0</v>
      </c>
      <c r="F10" s="83">
        <v>1</v>
      </c>
      <c r="G10" s="83">
        <v>0</v>
      </c>
      <c r="H10" s="83">
        <v>0</v>
      </c>
      <c r="I10" s="83">
        <v>0</v>
      </c>
      <c r="J10" s="83">
        <v>1</v>
      </c>
      <c r="K10" s="83">
        <v>1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8">
        <v>0.33300000000000002</v>
      </c>
      <c r="V10" s="88">
        <v>0.33300000000000002</v>
      </c>
      <c r="W10" s="88">
        <v>0.33300000000000002</v>
      </c>
      <c r="X10" s="83">
        <v>0</v>
      </c>
      <c r="Y10" s="83">
        <f t="shared" si="2"/>
        <v>1</v>
      </c>
    </row>
    <row r="11" spans="1:25" s="36" customFormat="1" x14ac:dyDescent="0.25">
      <c r="Y11" s="46"/>
    </row>
    <row r="12" spans="1:25" s="36" customFormat="1" x14ac:dyDescent="0.25">
      <c r="A12" s="57" t="s">
        <v>309</v>
      </c>
      <c r="B12" s="57">
        <v>2020</v>
      </c>
      <c r="C12" s="57">
        <v>5</v>
      </c>
      <c r="D12" s="57">
        <v>3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1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8">
        <v>0</v>
      </c>
      <c r="V12" s="58">
        <v>0</v>
      </c>
      <c r="W12" s="58">
        <v>0.25</v>
      </c>
      <c r="X12" s="57">
        <v>0</v>
      </c>
      <c r="Y12" s="65">
        <v>1</v>
      </c>
    </row>
    <row r="13" spans="1:25" s="36" customFormat="1" x14ac:dyDescent="0.25">
      <c r="A13" s="36" t="s">
        <v>309</v>
      </c>
      <c r="B13" s="36">
        <v>2021</v>
      </c>
      <c r="C13" s="36">
        <v>14</v>
      </c>
      <c r="D13" s="36">
        <v>29</v>
      </c>
      <c r="E13" s="36">
        <v>1</v>
      </c>
      <c r="F13" s="36">
        <v>8</v>
      </c>
      <c r="G13" s="36">
        <v>1</v>
      </c>
      <c r="H13" s="36">
        <v>0</v>
      </c>
      <c r="I13" s="36">
        <v>1</v>
      </c>
      <c r="J13" s="36">
        <v>6</v>
      </c>
      <c r="K13" s="36">
        <v>12</v>
      </c>
      <c r="L13" s="36">
        <v>2</v>
      </c>
      <c r="M13" s="36">
        <v>0</v>
      </c>
      <c r="N13" s="36">
        <v>0</v>
      </c>
      <c r="O13" s="36">
        <v>0</v>
      </c>
      <c r="P13" s="36">
        <v>6</v>
      </c>
      <c r="Q13" s="36">
        <v>8</v>
      </c>
      <c r="R13" s="36">
        <v>1</v>
      </c>
      <c r="S13" s="36">
        <v>0</v>
      </c>
      <c r="T13" s="36">
        <v>0</v>
      </c>
      <c r="U13" s="85">
        <v>0.27600000000000002</v>
      </c>
      <c r="V13" s="85">
        <v>0.41399999999999998</v>
      </c>
      <c r="W13" s="85">
        <v>0.32300000000000001</v>
      </c>
      <c r="X13" s="36">
        <v>2</v>
      </c>
      <c r="Y13" s="46">
        <v>10</v>
      </c>
    </row>
    <row r="14" spans="1:25" s="36" customFormat="1" x14ac:dyDescent="0.25">
      <c r="A14" s="36" t="s">
        <v>309</v>
      </c>
      <c r="B14" s="36">
        <v>2022</v>
      </c>
      <c r="C14" s="36">
        <v>7</v>
      </c>
      <c r="D14" s="36">
        <v>2</v>
      </c>
      <c r="E14" s="36">
        <v>4</v>
      </c>
      <c r="F14" s="36">
        <v>1</v>
      </c>
      <c r="G14" s="36">
        <v>0</v>
      </c>
      <c r="H14" s="36">
        <v>0</v>
      </c>
      <c r="I14" s="36">
        <v>0</v>
      </c>
      <c r="J14" s="36">
        <v>0</v>
      </c>
      <c r="K14" s="36">
        <v>1</v>
      </c>
      <c r="L14" s="36">
        <v>0</v>
      </c>
      <c r="M14" s="36">
        <v>0</v>
      </c>
      <c r="N14" s="36">
        <v>0</v>
      </c>
      <c r="O14" s="36">
        <v>0</v>
      </c>
      <c r="P14" s="36">
        <v>1</v>
      </c>
      <c r="Q14" s="36">
        <v>1</v>
      </c>
      <c r="R14" s="36">
        <v>0</v>
      </c>
      <c r="S14" s="36">
        <v>0</v>
      </c>
      <c r="T14" s="36">
        <v>0</v>
      </c>
      <c r="U14" s="85">
        <v>0.5</v>
      </c>
      <c r="V14" s="85">
        <v>0.5</v>
      </c>
      <c r="W14" s="85">
        <v>0.5</v>
      </c>
      <c r="X14" s="36">
        <v>0</v>
      </c>
      <c r="Y14" s="46">
        <v>1</v>
      </c>
    </row>
    <row r="15" spans="1:25" s="36" customFormat="1" x14ac:dyDescent="0.25">
      <c r="A15" s="81" t="s">
        <v>309</v>
      </c>
      <c r="B15" s="81" t="s">
        <v>1</v>
      </c>
      <c r="C15" s="81">
        <v>26</v>
      </c>
      <c r="D15" s="81">
        <v>34</v>
      </c>
      <c r="E15" s="81">
        <v>5</v>
      </c>
      <c r="F15" s="81">
        <v>9</v>
      </c>
      <c r="G15" s="81">
        <v>1</v>
      </c>
      <c r="H15" s="81">
        <v>0</v>
      </c>
      <c r="I15" s="81">
        <v>1</v>
      </c>
      <c r="J15" s="81">
        <v>6</v>
      </c>
      <c r="K15" s="81">
        <v>13</v>
      </c>
      <c r="L15" s="81">
        <v>2</v>
      </c>
      <c r="M15" s="81">
        <v>1</v>
      </c>
      <c r="N15" s="81">
        <v>0</v>
      </c>
      <c r="O15" s="81">
        <v>0</v>
      </c>
      <c r="P15" s="81">
        <v>7</v>
      </c>
      <c r="Q15" s="81">
        <v>9</v>
      </c>
      <c r="R15" s="81">
        <v>1</v>
      </c>
      <c r="S15" s="81">
        <v>0</v>
      </c>
      <c r="T15" s="81">
        <v>0</v>
      </c>
      <c r="U15" s="98">
        <v>0.26650000000000001</v>
      </c>
      <c r="V15" s="98">
        <v>0.38200000000000001</v>
      </c>
      <c r="W15" s="98">
        <v>0.32400000000000001</v>
      </c>
      <c r="X15" s="81">
        <v>2</v>
      </c>
      <c r="Y15" s="81">
        <v>12</v>
      </c>
    </row>
    <row r="16" spans="1:25" s="36" customFormat="1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98"/>
      <c r="V16" s="81"/>
      <c r="W16" s="81"/>
      <c r="X16" s="81"/>
      <c r="Y16" s="81"/>
    </row>
    <row r="17" spans="1:25" s="36" customFormat="1" x14ac:dyDescent="0.25">
      <c r="A17" s="65" t="s">
        <v>307</v>
      </c>
      <c r="B17" s="65">
        <v>2021</v>
      </c>
      <c r="C17" s="65">
        <v>19</v>
      </c>
      <c r="D17" s="65">
        <v>33</v>
      </c>
      <c r="E17" s="65">
        <v>7</v>
      </c>
      <c r="F17" s="65">
        <v>9</v>
      </c>
      <c r="G17" s="65">
        <v>0</v>
      </c>
      <c r="H17" s="65">
        <v>0</v>
      </c>
      <c r="I17" s="65">
        <v>2</v>
      </c>
      <c r="J17" s="65">
        <v>7</v>
      </c>
      <c r="K17" s="65">
        <v>15</v>
      </c>
      <c r="L17" s="65">
        <v>5</v>
      </c>
      <c r="M17" s="65">
        <v>4</v>
      </c>
      <c r="N17" s="65">
        <v>0</v>
      </c>
      <c r="O17" s="65">
        <v>0</v>
      </c>
      <c r="P17" s="65">
        <v>0</v>
      </c>
      <c r="Q17" s="65">
        <v>0</v>
      </c>
      <c r="R17" s="65">
        <v>12</v>
      </c>
      <c r="S17" s="65">
        <v>0</v>
      </c>
      <c r="T17" s="65">
        <v>0</v>
      </c>
      <c r="U17" s="65">
        <v>0.27300000000000002</v>
      </c>
      <c r="V17" s="70">
        <v>0.45500000000000002</v>
      </c>
      <c r="W17" s="65">
        <v>0.42899999999999999</v>
      </c>
      <c r="X17" s="65">
        <v>2</v>
      </c>
      <c r="Y17" s="65">
        <f t="shared" ref="Y17:Y18" si="3">SUM(F17+L17+M17)</f>
        <v>18</v>
      </c>
    </row>
    <row r="18" spans="1:25" s="36" customFormat="1" x14ac:dyDescent="0.25">
      <c r="A18" s="46" t="s">
        <v>307</v>
      </c>
      <c r="B18" s="46">
        <v>2022</v>
      </c>
      <c r="C18" s="46">
        <v>15</v>
      </c>
      <c r="D18" s="46">
        <v>15</v>
      </c>
      <c r="E18" s="46">
        <v>2</v>
      </c>
      <c r="F18" s="46">
        <v>2</v>
      </c>
      <c r="G18" s="46">
        <v>1</v>
      </c>
      <c r="H18" s="46">
        <v>0</v>
      </c>
      <c r="I18" s="46">
        <v>0</v>
      </c>
      <c r="J18" s="46">
        <v>0</v>
      </c>
      <c r="K18" s="46">
        <v>3</v>
      </c>
      <c r="L18" s="46">
        <v>4</v>
      </c>
      <c r="M18" s="46">
        <v>1</v>
      </c>
      <c r="N18" s="46">
        <v>0</v>
      </c>
      <c r="O18" s="46">
        <v>0</v>
      </c>
      <c r="P18" s="46">
        <v>0</v>
      </c>
      <c r="Q18" s="46">
        <v>0</v>
      </c>
      <c r="R18" s="46">
        <v>3</v>
      </c>
      <c r="S18" s="46">
        <v>0</v>
      </c>
      <c r="T18" s="46">
        <v>0</v>
      </c>
      <c r="U18" s="92">
        <v>0.13300000000000001</v>
      </c>
      <c r="V18" s="92">
        <v>0.2</v>
      </c>
      <c r="W18" s="92">
        <v>0.35</v>
      </c>
      <c r="X18" s="46">
        <v>1</v>
      </c>
      <c r="Y18" s="46">
        <f t="shared" si="3"/>
        <v>7</v>
      </c>
    </row>
    <row r="19" spans="1:25" s="36" customFormat="1" x14ac:dyDescent="0.25">
      <c r="A19" s="81" t="s">
        <v>307</v>
      </c>
      <c r="B19" s="81" t="s">
        <v>1</v>
      </c>
      <c r="C19" s="81">
        <v>34</v>
      </c>
      <c r="D19" s="81">
        <v>48</v>
      </c>
      <c r="E19" s="81">
        <v>9</v>
      </c>
      <c r="F19" s="81">
        <v>11</v>
      </c>
      <c r="G19" s="81">
        <v>1</v>
      </c>
      <c r="H19" s="81">
        <v>0</v>
      </c>
      <c r="I19" s="81">
        <v>2</v>
      </c>
      <c r="J19" s="81">
        <v>7</v>
      </c>
      <c r="K19" s="81">
        <v>18</v>
      </c>
      <c r="L19" s="81">
        <v>9</v>
      </c>
      <c r="M19" s="81">
        <v>5</v>
      </c>
      <c r="N19" s="81">
        <v>0</v>
      </c>
      <c r="O19" s="81">
        <v>0</v>
      </c>
      <c r="P19" s="81">
        <v>0</v>
      </c>
      <c r="Q19" s="81">
        <v>0</v>
      </c>
      <c r="R19" s="81">
        <v>15</v>
      </c>
      <c r="S19" s="81">
        <v>0</v>
      </c>
      <c r="T19" s="81">
        <v>0</v>
      </c>
      <c r="U19" s="81">
        <v>0.22900000000000001</v>
      </c>
      <c r="V19" s="98">
        <v>0.375</v>
      </c>
      <c r="W19" s="81">
        <v>0.40300000000000002</v>
      </c>
      <c r="X19" s="81">
        <v>3</v>
      </c>
      <c r="Y19" s="81">
        <v>25</v>
      </c>
    </row>
    <row r="20" spans="1:25" s="36" customFormat="1" x14ac:dyDescent="0.25">
      <c r="Y20" s="46"/>
    </row>
    <row r="21" spans="1:25" s="36" customFormat="1" x14ac:dyDescent="0.25">
      <c r="A21" s="65" t="s">
        <v>305</v>
      </c>
      <c r="B21" s="65">
        <v>2020</v>
      </c>
      <c r="C21" s="65">
        <v>9</v>
      </c>
      <c r="D21" s="65">
        <v>12</v>
      </c>
      <c r="E21" s="65">
        <v>2</v>
      </c>
      <c r="F21" s="65">
        <v>2</v>
      </c>
      <c r="G21" s="65">
        <v>1</v>
      </c>
      <c r="H21" s="65">
        <v>0</v>
      </c>
      <c r="I21" s="65">
        <v>1</v>
      </c>
      <c r="J21" s="65">
        <v>4</v>
      </c>
      <c r="K21" s="65">
        <v>6</v>
      </c>
      <c r="L21" s="65">
        <v>1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14</v>
      </c>
      <c r="S21" s="65">
        <v>1</v>
      </c>
      <c r="T21" s="65">
        <v>0</v>
      </c>
      <c r="U21" s="65">
        <v>0.16700000000000001</v>
      </c>
      <c r="V21" s="70">
        <v>0.5</v>
      </c>
      <c r="W21" s="65">
        <v>0.23100000000000001</v>
      </c>
      <c r="X21" s="65">
        <v>2</v>
      </c>
      <c r="Y21" s="65">
        <f t="shared" ref="Y21:Y22" si="4">SUM(F21+L21+M21)</f>
        <v>3</v>
      </c>
    </row>
    <row r="22" spans="1:25" s="36" customFormat="1" x14ac:dyDescent="0.25">
      <c r="A22" s="46" t="s">
        <v>305</v>
      </c>
      <c r="B22" s="46">
        <v>2022</v>
      </c>
      <c r="C22" s="46">
        <v>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1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1</v>
      </c>
      <c r="S22" s="46">
        <v>0</v>
      </c>
      <c r="T22" s="46">
        <v>0</v>
      </c>
      <c r="U22" s="92">
        <v>0</v>
      </c>
      <c r="V22" s="92">
        <v>0</v>
      </c>
      <c r="W22" s="92">
        <v>1</v>
      </c>
      <c r="X22" s="46">
        <v>0</v>
      </c>
      <c r="Y22" s="46">
        <f t="shared" si="4"/>
        <v>1</v>
      </c>
    </row>
    <row r="23" spans="1:25" s="36" customFormat="1" x14ac:dyDescent="0.25">
      <c r="A23" s="81" t="s">
        <v>305</v>
      </c>
      <c r="B23" s="81" t="s">
        <v>1</v>
      </c>
      <c r="C23" s="81">
        <v>11</v>
      </c>
      <c r="D23" s="81">
        <v>12</v>
      </c>
      <c r="E23" s="81">
        <v>2</v>
      </c>
      <c r="F23" s="81">
        <v>2</v>
      </c>
      <c r="G23" s="81">
        <v>1</v>
      </c>
      <c r="H23" s="81">
        <v>0</v>
      </c>
      <c r="I23" s="81">
        <v>1</v>
      </c>
      <c r="J23" s="81">
        <v>4</v>
      </c>
      <c r="K23" s="81">
        <v>6</v>
      </c>
      <c r="L23" s="81">
        <v>2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15</v>
      </c>
      <c r="S23" s="81">
        <v>1</v>
      </c>
      <c r="T23" s="81">
        <v>0</v>
      </c>
      <c r="U23" s="81">
        <v>0.16700000000000001</v>
      </c>
      <c r="V23" s="98">
        <v>0.5</v>
      </c>
      <c r="W23" s="81">
        <v>0.28599999999999998</v>
      </c>
      <c r="X23" s="81">
        <v>2</v>
      </c>
      <c r="Y23" s="81">
        <v>4</v>
      </c>
    </row>
    <row r="24" spans="1:25" s="36" customFormat="1" x14ac:dyDescent="0.25">
      <c r="Y24" s="46"/>
    </row>
    <row r="25" spans="1:25" s="36" customFormat="1" x14ac:dyDescent="0.25">
      <c r="A25" s="57" t="s">
        <v>303</v>
      </c>
      <c r="B25" s="57">
        <v>2022</v>
      </c>
      <c r="C25" s="57">
        <v>19</v>
      </c>
      <c r="D25" s="57">
        <v>29</v>
      </c>
      <c r="E25" s="57">
        <v>10</v>
      </c>
      <c r="F25" s="57">
        <v>13</v>
      </c>
      <c r="G25" s="57">
        <v>1</v>
      </c>
      <c r="H25" s="57">
        <v>0</v>
      </c>
      <c r="I25" s="57">
        <v>0</v>
      </c>
      <c r="J25" s="57">
        <v>6</v>
      </c>
      <c r="K25" s="57">
        <v>14</v>
      </c>
      <c r="L25" s="57">
        <v>2</v>
      </c>
      <c r="M25" s="57">
        <v>1</v>
      </c>
      <c r="N25" s="57">
        <v>0</v>
      </c>
      <c r="O25" s="57">
        <v>1</v>
      </c>
      <c r="P25" s="57">
        <v>9</v>
      </c>
      <c r="Q25" s="57">
        <v>9</v>
      </c>
      <c r="R25" s="57">
        <v>15</v>
      </c>
      <c r="S25" s="57">
        <v>0</v>
      </c>
      <c r="T25" s="57">
        <v>0</v>
      </c>
      <c r="U25" s="58">
        <v>0.44800000000000001</v>
      </c>
      <c r="V25" s="58">
        <v>0.48299999999999998</v>
      </c>
      <c r="W25" s="58">
        <v>0.5</v>
      </c>
      <c r="X25" s="57">
        <v>1</v>
      </c>
      <c r="Y25" s="65">
        <f t="shared" ref="Y25:Y26" si="5">SUM(F25+L25+M25)</f>
        <v>16</v>
      </c>
    </row>
    <row r="26" spans="1:25" s="36" customFormat="1" x14ac:dyDescent="0.25">
      <c r="A26" s="83" t="s">
        <v>304</v>
      </c>
      <c r="B26" s="83" t="s">
        <v>1</v>
      </c>
      <c r="C26" s="83">
        <v>19</v>
      </c>
      <c r="D26" s="83">
        <v>29</v>
      </c>
      <c r="E26" s="83">
        <v>10</v>
      </c>
      <c r="F26" s="83">
        <v>13</v>
      </c>
      <c r="G26" s="83">
        <v>1</v>
      </c>
      <c r="H26" s="83">
        <v>0</v>
      </c>
      <c r="I26" s="83">
        <v>0</v>
      </c>
      <c r="J26" s="83">
        <v>6</v>
      </c>
      <c r="K26" s="83">
        <v>14</v>
      </c>
      <c r="L26" s="83">
        <v>2</v>
      </c>
      <c r="M26" s="83">
        <v>1</v>
      </c>
      <c r="N26" s="83">
        <v>0</v>
      </c>
      <c r="O26" s="83">
        <v>1</v>
      </c>
      <c r="P26" s="83">
        <v>9</v>
      </c>
      <c r="Q26" s="83">
        <v>9</v>
      </c>
      <c r="R26" s="83">
        <v>15</v>
      </c>
      <c r="S26" s="83">
        <v>0</v>
      </c>
      <c r="T26" s="83">
        <v>0</v>
      </c>
      <c r="U26" s="88">
        <v>0.44800000000000001</v>
      </c>
      <c r="V26" s="88">
        <v>0.48299999999999998</v>
      </c>
      <c r="W26" s="88">
        <v>0.5</v>
      </c>
      <c r="X26" s="83">
        <v>1</v>
      </c>
      <c r="Y26" s="83">
        <f t="shared" si="5"/>
        <v>16</v>
      </c>
    </row>
    <row r="27" spans="1:25" s="36" customFormat="1" x14ac:dyDescent="0.25">
      <c r="Y27" s="46"/>
    </row>
    <row r="28" spans="1:25" s="36" customFormat="1" x14ac:dyDescent="0.25">
      <c r="A28" s="57" t="s">
        <v>299</v>
      </c>
      <c r="B28" s="57">
        <v>2022</v>
      </c>
      <c r="C28" s="57">
        <v>6</v>
      </c>
      <c r="D28" s="57">
        <v>4</v>
      </c>
      <c r="E28" s="57">
        <v>1</v>
      </c>
      <c r="F28" s="57">
        <v>0</v>
      </c>
      <c r="G28" s="57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1</v>
      </c>
      <c r="N28" s="57">
        <v>0</v>
      </c>
      <c r="O28" s="57">
        <v>0</v>
      </c>
      <c r="P28" s="57">
        <v>0</v>
      </c>
      <c r="Q28" s="57">
        <v>0</v>
      </c>
      <c r="R28" s="57">
        <v>1</v>
      </c>
      <c r="S28" s="57">
        <v>1</v>
      </c>
      <c r="T28" s="57">
        <v>0</v>
      </c>
      <c r="U28" s="58">
        <v>0</v>
      </c>
      <c r="V28" s="58">
        <v>0</v>
      </c>
      <c r="W28" s="58">
        <v>0.2</v>
      </c>
      <c r="X28" s="57">
        <v>0</v>
      </c>
      <c r="Y28" s="65">
        <f t="shared" ref="Y28:Y29" si="6">SUM(F28+L28+M28)</f>
        <v>1</v>
      </c>
    </row>
    <row r="29" spans="1:25" s="36" customFormat="1" x14ac:dyDescent="0.25">
      <c r="A29" s="83" t="s">
        <v>299</v>
      </c>
      <c r="B29" s="83" t="s">
        <v>1</v>
      </c>
      <c r="C29" s="83">
        <v>6</v>
      </c>
      <c r="D29" s="83">
        <v>4</v>
      </c>
      <c r="E29" s="83">
        <v>1</v>
      </c>
      <c r="F29" s="83">
        <v>0</v>
      </c>
      <c r="G29" s="83">
        <v>0</v>
      </c>
      <c r="H29" s="83">
        <v>0</v>
      </c>
      <c r="I29" s="83">
        <v>0</v>
      </c>
      <c r="J29" s="83">
        <v>1</v>
      </c>
      <c r="K29" s="83">
        <v>0</v>
      </c>
      <c r="L29" s="83">
        <v>0</v>
      </c>
      <c r="M29" s="83">
        <v>1</v>
      </c>
      <c r="N29" s="83">
        <v>0</v>
      </c>
      <c r="O29" s="83">
        <v>0</v>
      </c>
      <c r="P29" s="83">
        <v>0</v>
      </c>
      <c r="Q29" s="83">
        <v>0</v>
      </c>
      <c r="R29" s="83">
        <v>1</v>
      </c>
      <c r="S29" s="83">
        <v>1</v>
      </c>
      <c r="T29" s="83">
        <v>0</v>
      </c>
      <c r="U29" s="88">
        <v>0</v>
      </c>
      <c r="V29" s="88">
        <v>0</v>
      </c>
      <c r="W29" s="88">
        <v>0.2</v>
      </c>
      <c r="X29" s="83">
        <v>0</v>
      </c>
      <c r="Y29" s="83">
        <f t="shared" si="6"/>
        <v>1</v>
      </c>
    </row>
    <row r="30" spans="1:25" s="36" customFormat="1" x14ac:dyDescent="0.25">
      <c r="U30" s="85"/>
      <c r="V30" s="85"/>
      <c r="W30" s="85"/>
      <c r="Y30" s="46"/>
    </row>
    <row r="31" spans="1:25" s="36" customFormat="1" x14ac:dyDescent="0.25">
      <c r="A31" s="57" t="s">
        <v>297</v>
      </c>
      <c r="B31" s="57">
        <v>2022</v>
      </c>
      <c r="C31" s="57">
        <v>22</v>
      </c>
      <c r="D31" s="57">
        <v>42</v>
      </c>
      <c r="E31" s="57">
        <v>7</v>
      </c>
      <c r="F31" s="57">
        <v>10</v>
      </c>
      <c r="G31" s="57">
        <v>2</v>
      </c>
      <c r="H31" s="57">
        <v>0</v>
      </c>
      <c r="I31" s="57">
        <v>0</v>
      </c>
      <c r="J31" s="57">
        <v>2</v>
      </c>
      <c r="K31" s="57">
        <v>12</v>
      </c>
      <c r="L31" s="57">
        <v>5</v>
      </c>
      <c r="M31" s="57">
        <v>0</v>
      </c>
      <c r="N31" s="57">
        <v>0</v>
      </c>
      <c r="O31" s="57">
        <v>1</v>
      </c>
      <c r="P31" s="57">
        <v>3</v>
      </c>
      <c r="Q31" s="57">
        <v>3</v>
      </c>
      <c r="R31" s="57">
        <v>25</v>
      </c>
      <c r="S31" s="57">
        <v>21</v>
      </c>
      <c r="T31" s="57">
        <v>3</v>
      </c>
      <c r="U31" s="58">
        <v>0.23799999999999999</v>
      </c>
      <c r="V31" s="58">
        <v>0.28599999999999998</v>
      </c>
      <c r="W31" s="58">
        <v>0.31900000000000001</v>
      </c>
      <c r="X31" s="57">
        <v>2</v>
      </c>
      <c r="Y31" s="65">
        <f t="shared" ref="Y31:Y32" si="7">SUM(F31+L31+M31)</f>
        <v>15</v>
      </c>
    </row>
    <row r="32" spans="1:25" s="36" customFormat="1" x14ac:dyDescent="0.25">
      <c r="A32" s="83" t="s">
        <v>297</v>
      </c>
      <c r="B32" s="83" t="s">
        <v>1</v>
      </c>
      <c r="C32" s="83">
        <v>22</v>
      </c>
      <c r="D32" s="83">
        <v>42</v>
      </c>
      <c r="E32" s="83">
        <v>7</v>
      </c>
      <c r="F32" s="83">
        <v>10</v>
      </c>
      <c r="G32" s="83">
        <v>2</v>
      </c>
      <c r="H32" s="83">
        <v>0</v>
      </c>
      <c r="I32" s="83">
        <v>0</v>
      </c>
      <c r="J32" s="83">
        <v>2</v>
      </c>
      <c r="K32" s="83">
        <v>12</v>
      </c>
      <c r="L32" s="83">
        <v>5</v>
      </c>
      <c r="M32" s="83">
        <v>0</v>
      </c>
      <c r="N32" s="83">
        <v>0</v>
      </c>
      <c r="O32" s="83">
        <v>1</v>
      </c>
      <c r="P32" s="83">
        <v>3</v>
      </c>
      <c r="Q32" s="83">
        <v>3</v>
      </c>
      <c r="R32" s="83">
        <v>25</v>
      </c>
      <c r="S32" s="83">
        <v>21</v>
      </c>
      <c r="T32" s="83">
        <v>3</v>
      </c>
      <c r="U32" s="88">
        <v>0.23799999999999999</v>
      </c>
      <c r="V32" s="88">
        <v>0.28599999999999998</v>
      </c>
      <c r="W32" s="88">
        <v>0.31900000000000001</v>
      </c>
      <c r="X32" s="83">
        <v>2</v>
      </c>
      <c r="Y32" s="83">
        <f t="shared" si="7"/>
        <v>15</v>
      </c>
    </row>
    <row r="33" spans="1:25" s="36" customFormat="1" x14ac:dyDescent="0.25">
      <c r="U33" s="85"/>
      <c r="V33" s="85"/>
      <c r="W33" s="85"/>
      <c r="Y33" s="46"/>
    </row>
    <row r="34" spans="1:25" s="36" customFormat="1" x14ac:dyDescent="0.25">
      <c r="A34" s="57" t="s">
        <v>296</v>
      </c>
      <c r="B34" s="57">
        <v>2022</v>
      </c>
      <c r="C34" s="57">
        <v>49</v>
      </c>
      <c r="D34" s="57">
        <v>163</v>
      </c>
      <c r="E34" s="57">
        <v>36</v>
      </c>
      <c r="F34" s="57">
        <v>55</v>
      </c>
      <c r="G34" s="57">
        <v>17</v>
      </c>
      <c r="H34" s="57">
        <v>2</v>
      </c>
      <c r="I34" s="57">
        <v>7</v>
      </c>
      <c r="J34" s="57">
        <v>35</v>
      </c>
      <c r="K34" s="57">
        <v>97</v>
      </c>
      <c r="L34" s="57">
        <v>11</v>
      </c>
      <c r="M34" s="57">
        <v>9</v>
      </c>
      <c r="N34" s="57">
        <v>3</v>
      </c>
      <c r="O34" s="57">
        <v>1</v>
      </c>
      <c r="P34" s="57">
        <v>2</v>
      </c>
      <c r="Q34" s="57">
        <v>2</v>
      </c>
      <c r="R34" s="57">
        <v>216</v>
      </c>
      <c r="S34" s="57">
        <v>11</v>
      </c>
      <c r="T34" s="57">
        <v>2</v>
      </c>
      <c r="U34" s="58">
        <v>0.33700000000000002</v>
      </c>
      <c r="V34" s="58">
        <v>0.59499999999999997</v>
      </c>
      <c r="W34" s="58">
        <v>0.40300000000000002</v>
      </c>
      <c r="X34" s="57">
        <v>26</v>
      </c>
      <c r="Y34" s="65">
        <f t="shared" ref="Y34:Y35" si="8">SUM(F34+L34+M34)</f>
        <v>75</v>
      </c>
    </row>
    <row r="35" spans="1:25" s="36" customFormat="1" x14ac:dyDescent="0.25">
      <c r="A35" s="83" t="s">
        <v>296</v>
      </c>
      <c r="B35" s="83" t="s">
        <v>1</v>
      </c>
      <c r="C35" s="83">
        <v>49</v>
      </c>
      <c r="D35" s="83">
        <v>163</v>
      </c>
      <c r="E35" s="83">
        <v>36</v>
      </c>
      <c r="F35" s="83">
        <v>55</v>
      </c>
      <c r="G35" s="83">
        <v>17</v>
      </c>
      <c r="H35" s="83">
        <v>2</v>
      </c>
      <c r="I35" s="83">
        <v>7</v>
      </c>
      <c r="J35" s="83">
        <v>35</v>
      </c>
      <c r="K35" s="83">
        <v>97</v>
      </c>
      <c r="L35" s="83">
        <v>11</v>
      </c>
      <c r="M35" s="83">
        <v>9</v>
      </c>
      <c r="N35" s="83">
        <v>3</v>
      </c>
      <c r="O35" s="83">
        <v>1</v>
      </c>
      <c r="P35" s="83">
        <v>2</v>
      </c>
      <c r="Q35" s="83">
        <v>2</v>
      </c>
      <c r="R35" s="83">
        <v>216</v>
      </c>
      <c r="S35" s="83">
        <v>11</v>
      </c>
      <c r="T35" s="83">
        <v>2</v>
      </c>
      <c r="U35" s="88">
        <v>0.33700000000000002</v>
      </c>
      <c r="V35" s="88">
        <v>0.59499999999999997</v>
      </c>
      <c r="W35" s="88">
        <v>0.40300000000000002</v>
      </c>
      <c r="X35" s="83">
        <v>26</v>
      </c>
      <c r="Y35" s="83">
        <f t="shared" si="8"/>
        <v>75</v>
      </c>
    </row>
    <row r="36" spans="1:25" s="36" customFormat="1" x14ac:dyDescent="0.25">
      <c r="U36" s="85"/>
      <c r="V36" s="85"/>
      <c r="W36" s="85"/>
      <c r="Y36" s="46"/>
    </row>
    <row r="37" spans="1:25" s="36" customFormat="1" x14ac:dyDescent="0.25">
      <c r="A37" s="57" t="s">
        <v>302</v>
      </c>
      <c r="B37" s="57">
        <v>2022</v>
      </c>
      <c r="C37" s="57">
        <v>26</v>
      </c>
      <c r="D37" s="57">
        <v>67</v>
      </c>
      <c r="E37" s="57">
        <v>13</v>
      </c>
      <c r="F37" s="57">
        <v>17</v>
      </c>
      <c r="G37" s="57">
        <v>4</v>
      </c>
      <c r="H37" s="57">
        <v>0</v>
      </c>
      <c r="I37" s="57">
        <v>1</v>
      </c>
      <c r="J37" s="57">
        <v>15</v>
      </c>
      <c r="K37" s="57">
        <v>24</v>
      </c>
      <c r="L37" s="57">
        <v>15</v>
      </c>
      <c r="M37" s="57">
        <v>0</v>
      </c>
      <c r="N37" s="57">
        <v>1</v>
      </c>
      <c r="O37" s="57">
        <v>0</v>
      </c>
      <c r="P37" s="57">
        <v>0</v>
      </c>
      <c r="Q37" s="57">
        <v>0</v>
      </c>
      <c r="R37" s="57">
        <v>110</v>
      </c>
      <c r="S37" s="57">
        <v>7</v>
      </c>
      <c r="T37" s="57">
        <v>1</v>
      </c>
      <c r="U37" s="58">
        <v>0.254</v>
      </c>
      <c r="V37" s="58">
        <v>0.35799999999999998</v>
      </c>
      <c r="W37" s="58">
        <v>0.38600000000000001</v>
      </c>
      <c r="X37" s="57">
        <v>5</v>
      </c>
      <c r="Y37" s="65">
        <f t="shared" ref="Y37:Y38" si="9">SUM(F37+L37+M37)</f>
        <v>32</v>
      </c>
    </row>
    <row r="38" spans="1:25" s="36" customFormat="1" x14ac:dyDescent="0.25">
      <c r="A38" s="83" t="s">
        <v>302</v>
      </c>
      <c r="B38" s="83" t="s">
        <v>1</v>
      </c>
      <c r="C38" s="83">
        <v>26</v>
      </c>
      <c r="D38" s="83">
        <v>67</v>
      </c>
      <c r="E38" s="83">
        <v>13</v>
      </c>
      <c r="F38" s="83">
        <v>17</v>
      </c>
      <c r="G38" s="83">
        <v>4</v>
      </c>
      <c r="H38" s="83">
        <v>0</v>
      </c>
      <c r="I38" s="83">
        <v>1</v>
      </c>
      <c r="J38" s="83">
        <v>15</v>
      </c>
      <c r="K38" s="83">
        <v>24</v>
      </c>
      <c r="L38" s="83">
        <v>14</v>
      </c>
      <c r="M38" s="83">
        <v>0</v>
      </c>
      <c r="N38" s="83">
        <v>1</v>
      </c>
      <c r="O38" s="83">
        <v>0</v>
      </c>
      <c r="P38" s="83">
        <v>0</v>
      </c>
      <c r="Q38" s="83">
        <v>0</v>
      </c>
      <c r="R38" s="83">
        <v>110</v>
      </c>
      <c r="S38" s="83">
        <v>7</v>
      </c>
      <c r="T38" s="83">
        <v>1</v>
      </c>
      <c r="U38" s="88">
        <v>0.254</v>
      </c>
      <c r="V38" s="88">
        <v>0.35799999999999998</v>
      </c>
      <c r="W38" s="88">
        <v>0.38600000000000001</v>
      </c>
      <c r="X38" s="83">
        <v>5</v>
      </c>
      <c r="Y38" s="83">
        <f t="shared" si="9"/>
        <v>31</v>
      </c>
    </row>
    <row r="39" spans="1:25" s="36" customFormat="1" x14ac:dyDescent="0.25">
      <c r="U39" s="85"/>
      <c r="V39" s="85"/>
      <c r="W39" s="85"/>
      <c r="Y39" s="46"/>
    </row>
    <row r="40" spans="1:25" s="36" customFormat="1" x14ac:dyDescent="0.25">
      <c r="A40" s="57" t="s">
        <v>295</v>
      </c>
      <c r="B40" s="57">
        <v>2022</v>
      </c>
      <c r="C40" s="57">
        <v>44</v>
      </c>
      <c r="D40" s="57">
        <v>154</v>
      </c>
      <c r="E40" s="57">
        <v>34</v>
      </c>
      <c r="F40" s="57">
        <v>49</v>
      </c>
      <c r="G40" s="57">
        <v>12</v>
      </c>
      <c r="H40" s="57">
        <v>2</v>
      </c>
      <c r="I40" s="57">
        <v>9</v>
      </c>
      <c r="J40" s="57">
        <v>38</v>
      </c>
      <c r="K40" s="57">
        <v>92</v>
      </c>
      <c r="L40" s="57">
        <v>16</v>
      </c>
      <c r="M40" s="57">
        <v>18</v>
      </c>
      <c r="N40" s="57">
        <v>2</v>
      </c>
      <c r="O40" s="57">
        <v>0</v>
      </c>
      <c r="P40" s="57">
        <v>4</v>
      </c>
      <c r="Q40" s="57">
        <v>6</v>
      </c>
      <c r="R40" s="57">
        <v>15</v>
      </c>
      <c r="S40" s="57">
        <v>0</v>
      </c>
      <c r="T40" s="57">
        <v>0</v>
      </c>
      <c r="U40" s="58">
        <v>0.318</v>
      </c>
      <c r="V40" s="58">
        <v>0.59699999999999998</v>
      </c>
      <c r="W40" s="58">
        <v>0.437</v>
      </c>
      <c r="X40" s="57">
        <v>23</v>
      </c>
      <c r="Y40" s="65">
        <f t="shared" ref="Y40:Y41" si="10">SUM(F40+L40+M40)</f>
        <v>83</v>
      </c>
    </row>
    <row r="41" spans="1:25" s="36" customFormat="1" x14ac:dyDescent="0.25">
      <c r="A41" s="83" t="s">
        <v>295</v>
      </c>
      <c r="B41" s="83" t="s">
        <v>1</v>
      </c>
      <c r="C41" s="83">
        <v>44</v>
      </c>
      <c r="D41" s="83">
        <v>154</v>
      </c>
      <c r="E41" s="83">
        <v>34</v>
      </c>
      <c r="F41" s="83">
        <v>49</v>
      </c>
      <c r="G41" s="83">
        <v>12</v>
      </c>
      <c r="H41" s="83">
        <v>2</v>
      </c>
      <c r="I41" s="83">
        <v>9</v>
      </c>
      <c r="J41" s="83">
        <v>38</v>
      </c>
      <c r="K41" s="83">
        <v>92</v>
      </c>
      <c r="L41" s="83">
        <v>16</v>
      </c>
      <c r="M41" s="83">
        <v>18</v>
      </c>
      <c r="N41" s="83">
        <v>2</v>
      </c>
      <c r="O41" s="83">
        <v>0</v>
      </c>
      <c r="P41" s="83">
        <v>4</v>
      </c>
      <c r="Q41" s="83">
        <v>6</v>
      </c>
      <c r="R41" s="83">
        <v>15</v>
      </c>
      <c r="S41" s="83">
        <v>0</v>
      </c>
      <c r="T41" s="83">
        <v>0</v>
      </c>
      <c r="U41" s="88">
        <v>0.318</v>
      </c>
      <c r="V41" s="88">
        <v>0.59699999999999998</v>
      </c>
      <c r="W41" s="88">
        <v>0.437</v>
      </c>
      <c r="X41" s="83">
        <v>23</v>
      </c>
      <c r="Y41" s="83">
        <f t="shared" si="10"/>
        <v>83</v>
      </c>
    </row>
    <row r="42" spans="1:25" s="36" customFormat="1" x14ac:dyDescent="0.25">
      <c r="U42" s="85"/>
      <c r="V42" s="85"/>
      <c r="W42" s="85"/>
      <c r="Y42" s="46"/>
    </row>
    <row r="43" spans="1:25" s="36" customFormat="1" x14ac:dyDescent="0.25">
      <c r="A43" s="65" t="s">
        <v>292</v>
      </c>
      <c r="B43" s="65">
        <v>2022</v>
      </c>
      <c r="C43" s="65">
        <v>18</v>
      </c>
      <c r="D43" s="65">
        <v>6</v>
      </c>
      <c r="E43" s="65">
        <v>8</v>
      </c>
      <c r="F43" s="65">
        <v>3</v>
      </c>
      <c r="G43" s="65">
        <v>0</v>
      </c>
      <c r="H43" s="65">
        <v>0</v>
      </c>
      <c r="I43" s="65">
        <v>0</v>
      </c>
      <c r="J43" s="65">
        <v>1</v>
      </c>
      <c r="K43" s="65">
        <v>3</v>
      </c>
      <c r="L43" s="65">
        <v>0</v>
      </c>
      <c r="M43" s="65">
        <v>0</v>
      </c>
      <c r="N43" s="65">
        <v>0</v>
      </c>
      <c r="O43" s="65">
        <v>0</v>
      </c>
      <c r="P43" s="65">
        <v>3</v>
      </c>
      <c r="Q43" s="65">
        <v>4</v>
      </c>
      <c r="R43" s="65">
        <v>5</v>
      </c>
      <c r="S43" s="65">
        <v>0</v>
      </c>
      <c r="T43" s="65">
        <v>0</v>
      </c>
      <c r="U43" s="58">
        <v>0.5</v>
      </c>
      <c r="V43" s="70">
        <v>0.5</v>
      </c>
      <c r="W43" s="70">
        <v>0.5</v>
      </c>
      <c r="X43" s="65">
        <v>0</v>
      </c>
      <c r="Y43" s="65">
        <f t="shared" ref="Y43:Y44" si="11">SUM(F43+L43+M43)</f>
        <v>3</v>
      </c>
    </row>
    <row r="44" spans="1:25" s="36" customFormat="1" x14ac:dyDescent="0.25">
      <c r="A44" s="81" t="s">
        <v>292</v>
      </c>
      <c r="B44" s="81" t="s">
        <v>1</v>
      </c>
      <c r="C44" s="81">
        <v>18</v>
      </c>
      <c r="D44" s="81">
        <v>6</v>
      </c>
      <c r="E44" s="81">
        <v>8</v>
      </c>
      <c r="F44" s="81">
        <v>3</v>
      </c>
      <c r="G44" s="81">
        <v>0</v>
      </c>
      <c r="H44" s="81">
        <v>0</v>
      </c>
      <c r="I44" s="81">
        <v>0</v>
      </c>
      <c r="J44" s="81">
        <v>1</v>
      </c>
      <c r="K44" s="81">
        <v>3</v>
      </c>
      <c r="L44" s="81">
        <v>0</v>
      </c>
      <c r="M44" s="81">
        <v>0</v>
      </c>
      <c r="N44" s="81">
        <v>0</v>
      </c>
      <c r="O44" s="81">
        <v>0</v>
      </c>
      <c r="P44" s="81">
        <v>3</v>
      </c>
      <c r="Q44" s="81">
        <v>4</v>
      </c>
      <c r="R44" s="81">
        <v>5</v>
      </c>
      <c r="S44" s="81">
        <v>0</v>
      </c>
      <c r="T44" s="81">
        <v>0</v>
      </c>
      <c r="U44" s="98">
        <v>0.5</v>
      </c>
      <c r="V44" s="98">
        <v>0.5</v>
      </c>
      <c r="W44" s="98">
        <v>0.5</v>
      </c>
      <c r="X44" s="81">
        <v>0</v>
      </c>
      <c r="Y44" s="81">
        <f t="shared" si="11"/>
        <v>3</v>
      </c>
    </row>
    <row r="45" spans="1:25" s="36" customForma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98"/>
      <c r="W45" s="81"/>
      <c r="X45" s="81"/>
      <c r="Y45" s="81"/>
    </row>
    <row r="46" spans="1:25" s="36" customFormat="1" x14ac:dyDescent="0.25">
      <c r="A46" s="65" t="s">
        <v>293</v>
      </c>
      <c r="B46" s="65">
        <v>2021</v>
      </c>
      <c r="C46" s="65">
        <v>21</v>
      </c>
      <c r="D46" s="65">
        <v>48</v>
      </c>
      <c r="E46" s="65">
        <v>16</v>
      </c>
      <c r="F46" s="65">
        <v>10</v>
      </c>
      <c r="G46" s="65">
        <v>2</v>
      </c>
      <c r="H46" s="65">
        <v>0</v>
      </c>
      <c r="I46" s="65">
        <v>0</v>
      </c>
      <c r="J46" s="65">
        <v>4</v>
      </c>
      <c r="K46" s="65">
        <v>12</v>
      </c>
      <c r="L46" s="65">
        <v>11</v>
      </c>
      <c r="M46" s="65">
        <v>1</v>
      </c>
      <c r="N46" s="65">
        <v>0</v>
      </c>
      <c r="O46" s="65">
        <v>1</v>
      </c>
      <c r="P46" s="65">
        <v>5</v>
      </c>
      <c r="Q46" s="65">
        <v>5</v>
      </c>
      <c r="R46" s="65">
        <v>27</v>
      </c>
      <c r="S46" s="65">
        <v>44</v>
      </c>
      <c r="T46" s="65">
        <v>2</v>
      </c>
      <c r="U46" s="65">
        <v>0.20799999999999999</v>
      </c>
      <c r="V46" s="70">
        <v>0.25</v>
      </c>
      <c r="W46" s="65">
        <v>0.36699999999999999</v>
      </c>
      <c r="X46" s="65">
        <v>2</v>
      </c>
      <c r="Y46" s="65">
        <f t="shared" ref="Y46:Y48" si="12">SUM(F46+L46+M46)</f>
        <v>22</v>
      </c>
    </row>
    <row r="47" spans="1:25" s="36" customFormat="1" x14ac:dyDescent="0.25">
      <c r="A47" s="46" t="s">
        <v>293</v>
      </c>
      <c r="B47" s="46">
        <v>2022</v>
      </c>
      <c r="C47" s="46">
        <v>58</v>
      </c>
      <c r="D47" s="46">
        <v>171</v>
      </c>
      <c r="E47" s="46">
        <v>38</v>
      </c>
      <c r="F47" s="46">
        <v>57</v>
      </c>
      <c r="G47" s="46">
        <v>9</v>
      </c>
      <c r="H47" s="46">
        <v>1</v>
      </c>
      <c r="I47" s="46">
        <v>2</v>
      </c>
      <c r="J47" s="46">
        <v>29</v>
      </c>
      <c r="K47" s="46">
        <v>74</v>
      </c>
      <c r="L47" s="46">
        <v>31</v>
      </c>
      <c r="M47" s="46">
        <v>5</v>
      </c>
      <c r="N47" s="46">
        <v>2</v>
      </c>
      <c r="O47" s="46">
        <v>4</v>
      </c>
      <c r="P47" s="46">
        <v>18</v>
      </c>
      <c r="Q47" s="46">
        <v>21</v>
      </c>
      <c r="R47" s="46">
        <v>78</v>
      </c>
      <c r="S47" s="46">
        <v>172</v>
      </c>
      <c r="T47" s="46">
        <v>9</v>
      </c>
      <c r="U47" s="46">
        <v>0.33300000000000002</v>
      </c>
      <c r="V47" s="92">
        <v>0.433</v>
      </c>
      <c r="W47" s="46">
        <v>0.44500000000000001</v>
      </c>
      <c r="X47" s="46">
        <v>12</v>
      </c>
      <c r="Y47" s="46">
        <f t="shared" si="12"/>
        <v>93</v>
      </c>
    </row>
    <row r="48" spans="1:25" s="36" customFormat="1" x14ac:dyDescent="0.25">
      <c r="A48" s="81" t="s">
        <v>293</v>
      </c>
      <c r="B48" s="81" t="s">
        <v>1</v>
      </c>
      <c r="C48" s="81">
        <v>79</v>
      </c>
      <c r="D48" s="81">
        <v>219</v>
      </c>
      <c r="E48" s="81">
        <v>54</v>
      </c>
      <c r="F48" s="81">
        <v>67</v>
      </c>
      <c r="G48" s="81">
        <v>11</v>
      </c>
      <c r="H48" s="81">
        <v>1</v>
      </c>
      <c r="I48" s="81">
        <v>2</v>
      </c>
      <c r="J48" s="81">
        <v>33</v>
      </c>
      <c r="K48" s="81">
        <v>86</v>
      </c>
      <c r="L48" s="81">
        <v>42</v>
      </c>
      <c r="M48" s="81">
        <v>6</v>
      </c>
      <c r="N48" s="81">
        <v>2</v>
      </c>
      <c r="O48" s="81">
        <v>5</v>
      </c>
      <c r="P48" s="81">
        <v>23</v>
      </c>
      <c r="Q48" s="81">
        <v>26</v>
      </c>
      <c r="R48" s="81">
        <v>105</v>
      </c>
      <c r="S48" s="81">
        <v>216</v>
      </c>
      <c r="T48" s="81">
        <v>11</v>
      </c>
      <c r="U48" s="81">
        <v>0.30599999999999999</v>
      </c>
      <c r="V48" s="98">
        <v>0.39300000000000002</v>
      </c>
      <c r="W48" s="81">
        <v>0.42799999999999999</v>
      </c>
      <c r="X48" s="81">
        <v>14</v>
      </c>
      <c r="Y48" s="81">
        <f t="shared" si="12"/>
        <v>115</v>
      </c>
    </row>
    <row r="49" spans="1:25" s="36" customFormat="1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98"/>
      <c r="W49" s="81"/>
      <c r="X49" s="81"/>
      <c r="Y49" s="81"/>
    </row>
    <row r="50" spans="1:25" s="57" customFormat="1" x14ac:dyDescent="0.25">
      <c r="A50" s="57" t="s">
        <v>288</v>
      </c>
      <c r="B50" s="57">
        <v>2020</v>
      </c>
      <c r="C50" s="57">
        <v>9</v>
      </c>
      <c r="D50" s="57">
        <v>29</v>
      </c>
      <c r="E50" s="57">
        <v>5</v>
      </c>
      <c r="F50" s="57">
        <v>4</v>
      </c>
      <c r="G50" s="57">
        <v>1</v>
      </c>
      <c r="H50" s="57">
        <v>0</v>
      </c>
      <c r="I50" s="57">
        <v>0</v>
      </c>
      <c r="J50" s="57">
        <v>1</v>
      </c>
      <c r="K50" s="57">
        <v>5</v>
      </c>
      <c r="L50" s="57">
        <v>5</v>
      </c>
      <c r="M50" s="57">
        <v>1</v>
      </c>
      <c r="N50" s="57">
        <v>1</v>
      </c>
      <c r="O50" s="57">
        <v>0</v>
      </c>
      <c r="P50" s="57">
        <v>1</v>
      </c>
      <c r="Q50" s="57">
        <v>1</v>
      </c>
      <c r="R50" s="57">
        <v>110</v>
      </c>
      <c r="S50" s="57">
        <v>5</v>
      </c>
      <c r="T50" s="57">
        <v>0</v>
      </c>
      <c r="U50" s="57">
        <v>0.13800000000000001</v>
      </c>
      <c r="V50" s="57">
        <v>0.17199999999999999</v>
      </c>
      <c r="W50" s="57">
        <v>0.27800000000000002</v>
      </c>
      <c r="X50" s="57">
        <v>1</v>
      </c>
      <c r="Y50" s="65">
        <v>10</v>
      </c>
    </row>
    <row r="51" spans="1:25" s="36" customFormat="1" x14ac:dyDescent="0.25">
      <c r="A51" s="36" t="s">
        <v>288</v>
      </c>
      <c r="B51" s="36">
        <v>2021</v>
      </c>
      <c r="C51" s="36">
        <v>30</v>
      </c>
      <c r="D51" s="36">
        <v>87</v>
      </c>
      <c r="E51" s="36">
        <v>15</v>
      </c>
      <c r="F51" s="36">
        <v>29</v>
      </c>
      <c r="G51" s="36">
        <v>3</v>
      </c>
      <c r="H51" s="36">
        <v>0</v>
      </c>
      <c r="I51" s="36">
        <v>3</v>
      </c>
      <c r="J51" s="36">
        <v>14</v>
      </c>
      <c r="K51" s="36">
        <v>41</v>
      </c>
      <c r="L51" s="36">
        <v>7</v>
      </c>
      <c r="M51" s="36">
        <v>2</v>
      </c>
      <c r="N51" s="36">
        <v>2</v>
      </c>
      <c r="O51" s="36">
        <v>1</v>
      </c>
      <c r="P51" s="36">
        <v>0</v>
      </c>
      <c r="Q51" s="36">
        <v>1</v>
      </c>
      <c r="R51" s="36">
        <v>237</v>
      </c>
      <c r="S51" s="36">
        <v>21</v>
      </c>
      <c r="T51" s="36">
        <v>1</v>
      </c>
      <c r="U51" s="36">
        <v>0.33300000000000002</v>
      </c>
      <c r="V51" s="36">
        <v>0.47099999999999997</v>
      </c>
      <c r="W51" s="36">
        <v>0.38800000000000001</v>
      </c>
      <c r="X51" s="36">
        <v>6</v>
      </c>
      <c r="Y51" s="46">
        <v>38</v>
      </c>
    </row>
    <row r="52" spans="1:25" s="36" customFormat="1" x14ac:dyDescent="0.25">
      <c r="A52" s="36" t="s">
        <v>288</v>
      </c>
      <c r="B52" s="36">
        <v>2022</v>
      </c>
      <c r="C52" s="36">
        <v>55</v>
      </c>
      <c r="D52" s="36">
        <v>180</v>
      </c>
      <c r="E52" s="36">
        <v>25</v>
      </c>
      <c r="F52" s="36">
        <v>47</v>
      </c>
      <c r="G52" s="36">
        <v>6</v>
      </c>
      <c r="H52" s="36">
        <v>1</v>
      </c>
      <c r="I52" s="36">
        <v>4</v>
      </c>
      <c r="J52" s="36">
        <v>30</v>
      </c>
      <c r="K52" s="36">
        <v>67</v>
      </c>
      <c r="L52" s="36">
        <v>25</v>
      </c>
      <c r="M52" s="36">
        <v>2</v>
      </c>
      <c r="N52" s="36">
        <v>3</v>
      </c>
      <c r="O52" s="36">
        <v>1</v>
      </c>
      <c r="P52" s="36">
        <v>1</v>
      </c>
      <c r="Q52" s="36">
        <v>1</v>
      </c>
      <c r="R52" s="36">
        <v>424</v>
      </c>
      <c r="S52" s="36">
        <v>41</v>
      </c>
      <c r="T52" s="36">
        <v>11</v>
      </c>
      <c r="U52" s="36">
        <v>0.26100000000000001</v>
      </c>
      <c r="V52" s="85">
        <v>0.372</v>
      </c>
      <c r="W52" s="36">
        <v>0.35199999999999998</v>
      </c>
      <c r="X52" s="36">
        <v>11</v>
      </c>
      <c r="Y52" s="46">
        <f t="shared" ref="Y52" si="13">SUM(F52+L52+M52)</f>
        <v>74</v>
      </c>
    </row>
    <row r="53" spans="1:25" s="36" customFormat="1" x14ac:dyDescent="0.25">
      <c r="A53" s="81" t="s">
        <v>288</v>
      </c>
      <c r="B53" s="81" t="s">
        <v>1</v>
      </c>
      <c r="C53" s="81">
        <v>94</v>
      </c>
      <c r="D53" s="81">
        <v>296</v>
      </c>
      <c r="E53" s="81">
        <v>45</v>
      </c>
      <c r="F53" s="81">
        <v>80</v>
      </c>
      <c r="G53" s="81">
        <v>10</v>
      </c>
      <c r="H53" s="81">
        <v>1</v>
      </c>
      <c r="I53" s="81">
        <v>7</v>
      </c>
      <c r="J53" s="81">
        <v>45</v>
      </c>
      <c r="K53" s="81">
        <v>113</v>
      </c>
      <c r="L53" s="81">
        <v>37</v>
      </c>
      <c r="M53" s="81">
        <v>5</v>
      </c>
      <c r="N53" s="81">
        <v>6</v>
      </c>
      <c r="O53" s="81">
        <v>2</v>
      </c>
      <c r="P53" s="81">
        <v>2</v>
      </c>
      <c r="Q53" s="81">
        <v>3</v>
      </c>
      <c r="R53" s="81">
        <v>771</v>
      </c>
      <c r="S53" s="81">
        <v>67</v>
      </c>
      <c r="T53" s="81">
        <v>12</v>
      </c>
      <c r="U53" s="98">
        <v>0.27</v>
      </c>
      <c r="V53" s="81">
        <v>0.38200000000000001</v>
      </c>
      <c r="W53" s="81">
        <v>0.35499999999999998</v>
      </c>
      <c r="X53" s="81">
        <v>18</v>
      </c>
      <c r="Y53" s="81">
        <v>122</v>
      </c>
    </row>
    <row r="54" spans="1:25" s="36" customFormat="1" x14ac:dyDescent="0.25">
      <c r="Y54" s="46"/>
    </row>
    <row r="55" spans="1:25" s="57" customFormat="1" x14ac:dyDescent="0.25">
      <c r="A55" s="57" t="s">
        <v>287</v>
      </c>
      <c r="B55" s="57">
        <v>2020</v>
      </c>
      <c r="C55" s="57">
        <v>12</v>
      </c>
      <c r="D55" s="57">
        <v>19</v>
      </c>
      <c r="E55" s="57">
        <v>10</v>
      </c>
      <c r="F55" s="57">
        <v>10</v>
      </c>
      <c r="G55" s="57">
        <v>0</v>
      </c>
      <c r="H55" s="57">
        <v>0</v>
      </c>
      <c r="I55" s="57">
        <v>0</v>
      </c>
      <c r="J55" s="57">
        <v>3</v>
      </c>
      <c r="K55" s="57">
        <v>10</v>
      </c>
      <c r="L55" s="57">
        <v>6</v>
      </c>
      <c r="M55" s="57">
        <v>0</v>
      </c>
      <c r="N55" s="57">
        <v>0</v>
      </c>
      <c r="O55" s="57">
        <v>0</v>
      </c>
      <c r="P55" s="57">
        <v>7</v>
      </c>
      <c r="Q55" s="57">
        <v>7</v>
      </c>
      <c r="R55" s="57">
        <v>3</v>
      </c>
      <c r="S55" s="57">
        <v>0</v>
      </c>
      <c r="T55" s="57">
        <v>1</v>
      </c>
      <c r="U55" s="57">
        <v>0.52600000000000002</v>
      </c>
      <c r="V55" s="57">
        <v>0.52600000000000002</v>
      </c>
      <c r="W55" s="57">
        <v>0.496</v>
      </c>
      <c r="X55" s="57">
        <v>0</v>
      </c>
      <c r="Y55" s="65">
        <v>16</v>
      </c>
    </row>
    <row r="56" spans="1:25" s="36" customFormat="1" x14ac:dyDescent="0.25">
      <c r="A56" s="36" t="s">
        <v>287</v>
      </c>
      <c r="B56" s="36">
        <v>2021</v>
      </c>
      <c r="C56" s="36">
        <v>29</v>
      </c>
      <c r="D56" s="36">
        <v>82</v>
      </c>
      <c r="E56" s="36">
        <v>23</v>
      </c>
      <c r="F56" s="36">
        <v>28</v>
      </c>
      <c r="G56" s="36">
        <v>5</v>
      </c>
      <c r="H56" s="36">
        <v>1</v>
      </c>
      <c r="I56" s="36">
        <v>1</v>
      </c>
      <c r="J56" s="36">
        <v>15</v>
      </c>
      <c r="K56" s="36">
        <v>38</v>
      </c>
      <c r="L56" s="36">
        <v>16</v>
      </c>
      <c r="M56" s="36">
        <v>4</v>
      </c>
      <c r="N56" s="36">
        <v>2</v>
      </c>
      <c r="O56" s="36">
        <v>1</v>
      </c>
      <c r="P56" s="36">
        <v>16</v>
      </c>
      <c r="Q56" s="36">
        <v>19</v>
      </c>
      <c r="R56" s="36">
        <v>26</v>
      </c>
      <c r="S56" s="36">
        <v>3</v>
      </c>
      <c r="T56" s="36">
        <v>0</v>
      </c>
      <c r="U56" s="36">
        <v>0.34100000000000003</v>
      </c>
      <c r="V56" s="36">
        <v>0.46300000000000002</v>
      </c>
      <c r="W56" s="36">
        <v>0.46200000000000002</v>
      </c>
      <c r="X56" s="36">
        <v>7</v>
      </c>
      <c r="Y56" s="46">
        <v>48</v>
      </c>
    </row>
    <row r="57" spans="1:25" s="36" customFormat="1" x14ac:dyDescent="0.25">
      <c r="A57" s="36" t="s">
        <v>287</v>
      </c>
      <c r="B57" s="36">
        <v>2022</v>
      </c>
      <c r="C57" s="36">
        <v>61</v>
      </c>
      <c r="D57" s="36">
        <v>61</v>
      </c>
      <c r="E57" s="36">
        <v>56</v>
      </c>
      <c r="F57" s="36">
        <v>65</v>
      </c>
      <c r="G57" s="36">
        <v>12</v>
      </c>
      <c r="H57" s="36">
        <v>2</v>
      </c>
      <c r="I57" s="36">
        <v>3</v>
      </c>
      <c r="J57" s="36">
        <v>31</v>
      </c>
      <c r="K57" s="36">
        <v>90</v>
      </c>
      <c r="L57" s="36">
        <v>41</v>
      </c>
      <c r="M57" s="36">
        <v>9</v>
      </c>
      <c r="N57" s="36">
        <v>2</v>
      </c>
      <c r="O57" s="36">
        <v>1</v>
      </c>
      <c r="P57" s="36">
        <v>31</v>
      </c>
      <c r="Q57" s="36">
        <v>37</v>
      </c>
      <c r="R57" s="36">
        <v>84</v>
      </c>
      <c r="S57" s="36">
        <v>3</v>
      </c>
      <c r="T57" s="36">
        <v>2</v>
      </c>
      <c r="U57" s="36">
        <v>0.311</v>
      </c>
      <c r="V57" s="36">
        <v>0.42899999999999999</v>
      </c>
      <c r="W57" s="36">
        <v>0.439</v>
      </c>
      <c r="X57" s="36">
        <v>17</v>
      </c>
      <c r="Y57" s="46">
        <v>115</v>
      </c>
    </row>
    <row r="58" spans="1:25" s="36" customFormat="1" x14ac:dyDescent="0.25">
      <c r="A58" s="81" t="s">
        <v>287</v>
      </c>
      <c r="B58" s="81" t="s">
        <v>1</v>
      </c>
      <c r="C58" s="81">
        <v>102</v>
      </c>
      <c r="D58" s="81">
        <v>311</v>
      </c>
      <c r="E58" s="81">
        <v>89</v>
      </c>
      <c r="F58" s="81">
        <v>65</v>
      </c>
      <c r="G58" s="81">
        <v>17</v>
      </c>
      <c r="H58" s="81">
        <v>3</v>
      </c>
      <c r="I58" s="81">
        <v>4</v>
      </c>
      <c r="J58" s="81">
        <v>49</v>
      </c>
      <c r="K58" s="81">
        <v>138</v>
      </c>
      <c r="L58" s="81">
        <v>63</v>
      </c>
      <c r="M58" s="81">
        <v>13</v>
      </c>
      <c r="N58" s="81">
        <v>4</v>
      </c>
      <c r="O58" s="81">
        <v>2</v>
      </c>
      <c r="P58" s="81">
        <v>54</v>
      </c>
      <c r="Q58" s="81">
        <v>63</v>
      </c>
      <c r="R58" s="81">
        <v>113</v>
      </c>
      <c r="S58" s="81">
        <v>6</v>
      </c>
      <c r="T58" s="81">
        <v>3</v>
      </c>
      <c r="U58" s="81">
        <v>0.33100000000000002</v>
      </c>
      <c r="V58" s="81">
        <v>0.44400000000000001</v>
      </c>
      <c r="W58" s="81">
        <v>0.45800000000000002</v>
      </c>
      <c r="X58" s="81">
        <v>24</v>
      </c>
      <c r="Y58" s="81">
        <v>179</v>
      </c>
    </row>
    <row r="59" spans="1:25" s="36" customFormat="1" x14ac:dyDescent="0.25">
      <c r="Y59" s="46"/>
    </row>
    <row r="60" spans="1:25" s="57" customFormat="1" x14ac:dyDescent="0.25">
      <c r="A60" s="57" t="s">
        <v>281</v>
      </c>
      <c r="B60" s="57">
        <v>2020</v>
      </c>
      <c r="C60" s="57">
        <v>17</v>
      </c>
      <c r="D60" s="57">
        <v>59</v>
      </c>
      <c r="E60" s="57">
        <v>16</v>
      </c>
      <c r="F60" s="57">
        <v>17</v>
      </c>
      <c r="G60" s="57">
        <v>2</v>
      </c>
      <c r="H60" s="57">
        <v>0</v>
      </c>
      <c r="I60" s="57">
        <v>4</v>
      </c>
      <c r="J60" s="57">
        <v>14</v>
      </c>
      <c r="K60" s="57">
        <v>31</v>
      </c>
      <c r="L60" s="57">
        <v>7</v>
      </c>
      <c r="M60" s="57">
        <v>1</v>
      </c>
      <c r="N60" s="57">
        <v>1</v>
      </c>
      <c r="O60" s="57">
        <v>0</v>
      </c>
      <c r="P60" s="57">
        <v>9</v>
      </c>
      <c r="Q60" s="57">
        <v>10</v>
      </c>
      <c r="R60" s="57">
        <v>29</v>
      </c>
      <c r="S60" s="57">
        <v>1</v>
      </c>
      <c r="T60" s="57">
        <v>0</v>
      </c>
      <c r="U60" s="57">
        <v>0.28799999999999998</v>
      </c>
      <c r="V60" s="57">
        <v>0.52500000000000002</v>
      </c>
      <c r="W60" s="57">
        <v>0.36799999999999999</v>
      </c>
      <c r="X60" s="57">
        <v>6</v>
      </c>
      <c r="Y60" s="65">
        <f t="shared" ref="Y60" si="14">SUM(F60+L60+M60)</f>
        <v>25</v>
      </c>
    </row>
    <row r="61" spans="1:25" s="36" customFormat="1" x14ac:dyDescent="0.25">
      <c r="A61" s="36" t="s">
        <v>281</v>
      </c>
      <c r="B61" s="36">
        <v>2021</v>
      </c>
      <c r="C61" s="36">
        <v>29</v>
      </c>
      <c r="D61" s="36">
        <v>90</v>
      </c>
      <c r="E61" s="36">
        <v>20</v>
      </c>
      <c r="F61" s="36">
        <v>25</v>
      </c>
      <c r="G61" s="36">
        <v>3</v>
      </c>
      <c r="H61" s="36">
        <v>1</v>
      </c>
      <c r="I61" s="36">
        <v>5</v>
      </c>
      <c r="J61" s="36">
        <v>25</v>
      </c>
      <c r="K61" s="36">
        <v>45</v>
      </c>
      <c r="L61" s="36">
        <v>11</v>
      </c>
      <c r="M61" s="36">
        <v>5</v>
      </c>
      <c r="N61" s="36">
        <v>0</v>
      </c>
      <c r="O61" s="36">
        <v>0</v>
      </c>
      <c r="P61" s="36">
        <v>7</v>
      </c>
      <c r="Q61" s="36">
        <v>8</v>
      </c>
      <c r="R61" s="36">
        <v>27</v>
      </c>
      <c r="S61" s="36">
        <v>6</v>
      </c>
      <c r="T61" s="36">
        <v>2</v>
      </c>
      <c r="U61" s="36">
        <v>0.27800000000000002</v>
      </c>
      <c r="V61" s="85">
        <v>0.5</v>
      </c>
      <c r="W61" s="36">
        <v>0.38700000000000001</v>
      </c>
      <c r="X61" s="36">
        <v>9</v>
      </c>
      <c r="Y61" s="46">
        <v>41</v>
      </c>
    </row>
    <row r="62" spans="1:25" s="36" customFormat="1" x14ac:dyDescent="0.25">
      <c r="A62" s="36" t="s">
        <v>281</v>
      </c>
      <c r="B62" s="36">
        <v>2022</v>
      </c>
      <c r="C62" s="36">
        <v>59</v>
      </c>
      <c r="D62" s="36">
        <v>57</v>
      </c>
      <c r="E62" s="36">
        <v>32</v>
      </c>
      <c r="F62" s="36">
        <v>38</v>
      </c>
      <c r="G62" s="36">
        <v>7</v>
      </c>
      <c r="H62" s="36">
        <v>2</v>
      </c>
      <c r="I62" s="36">
        <v>8</v>
      </c>
      <c r="J62" s="36">
        <v>28</v>
      </c>
      <c r="K62" s="36">
        <v>73</v>
      </c>
      <c r="L62" s="36">
        <v>25</v>
      </c>
      <c r="M62" s="36">
        <v>6</v>
      </c>
      <c r="N62" s="36">
        <v>5</v>
      </c>
      <c r="O62" s="36">
        <v>0</v>
      </c>
      <c r="P62" s="36">
        <v>13</v>
      </c>
      <c r="Q62" s="36">
        <v>14</v>
      </c>
      <c r="R62" s="36">
        <v>109</v>
      </c>
      <c r="S62" s="36">
        <v>7</v>
      </c>
      <c r="T62" s="36">
        <v>2</v>
      </c>
      <c r="U62" s="36">
        <v>0.19600000000000001</v>
      </c>
      <c r="V62" s="85">
        <v>0.376</v>
      </c>
      <c r="W62" s="85">
        <v>0.3</v>
      </c>
      <c r="X62" s="36">
        <v>17</v>
      </c>
      <c r="Y62" s="46">
        <v>69</v>
      </c>
    </row>
    <row r="63" spans="1:25" s="81" customFormat="1" x14ac:dyDescent="0.25">
      <c r="A63" s="81" t="s">
        <v>281</v>
      </c>
      <c r="B63" s="81" t="s">
        <v>1</v>
      </c>
      <c r="C63" s="81">
        <v>105</v>
      </c>
      <c r="D63" s="81">
        <v>343</v>
      </c>
      <c r="E63" s="81">
        <v>68</v>
      </c>
      <c r="F63" s="81">
        <v>80</v>
      </c>
      <c r="G63" s="81">
        <v>12</v>
      </c>
      <c r="H63" s="81">
        <v>3</v>
      </c>
      <c r="I63" s="81">
        <v>17</v>
      </c>
      <c r="J63" s="81">
        <v>67</v>
      </c>
      <c r="K63" s="81">
        <v>149</v>
      </c>
      <c r="L63" s="81">
        <v>43</v>
      </c>
      <c r="M63" s="81">
        <v>12</v>
      </c>
      <c r="N63" s="81">
        <v>5</v>
      </c>
      <c r="O63" s="81">
        <v>0</v>
      </c>
      <c r="P63" s="81">
        <v>29</v>
      </c>
      <c r="Q63" s="81">
        <v>32</v>
      </c>
      <c r="R63" s="81">
        <v>165</v>
      </c>
      <c r="S63" s="81">
        <v>14</v>
      </c>
      <c r="T63" s="81">
        <v>4</v>
      </c>
      <c r="U63" s="81">
        <v>0.23300000000000001</v>
      </c>
      <c r="V63" s="81">
        <v>0.434</v>
      </c>
      <c r="W63" s="81">
        <v>0.33400000000000002</v>
      </c>
      <c r="X63" s="81">
        <v>32</v>
      </c>
      <c r="Y63" s="81">
        <v>135</v>
      </c>
    </row>
    <row r="64" spans="1:25" s="36" customFormat="1" x14ac:dyDescent="0.25">
      <c r="Y64" s="46"/>
    </row>
    <row r="65" spans="1:26" s="57" customFormat="1" x14ac:dyDescent="0.25">
      <c r="A65" s="57" t="s">
        <v>278</v>
      </c>
      <c r="B65" s="57">
        <v>2019</v>
      </c>
      <c r="C65" s="57">
        <v>40</v>
      </c>
      <c r="D65" s="57">
        <v>117</v>
      </c>
      <c r="E65" s="57">
        <v>21</v>
      </c>
      <c r="F65" s="57">
        <v>35</v>
      </c>
      <c r="G65" s="57">
        <v>13</v>
      </c>
      <c r="H65" s="57">
        <v>0</v>
      </c>
      <c r="I65" s="57">
        <v>4</v>
      </c>
      <c r="J65" s="57">
        <v>20</v>
      </c>
      <c r="K65" s="57">
        <v>60</v>
      </c>
      <c r="L65" s="57">
        <v>19</v>
      </c>
      <c r="M65" s="57">
        <v>2</v>
      </c>
      <c r="N65" s="57">
        <v>0</v>
      </c>
      <c r="O65" s="57">
        <v>0</v>
      </c>
      <c r="P65" s="57">
        <v>1</v>
      </c>
      <c r="Q65" s="57">
        <v>2</v>
      </c>
      <c r="R65" s="57">
        <v>260</v>
      </c>
      <c r="S65" s="57">
        <v>7</v>
      </c>
      <c r="T65" s="57">
        <v>0</v>
      </c>
      <c r="U65" s="57">
        <v>0.29899999999999999</v>
      </c>
      <c r="V65" s="57">
        <v>0.51300000000000001</v>
      </c>
      <c r="W65" s="57">
        <v>0.40600000000000003</v>
      </c>
      <c r="X65" s="57">
        <v>17</v>
      </c>
      <c r="Y65" s="65">
        <f t="shared" ref="Y65:Y76" si="15">SUM(F65+L65+M65)</f>
        <v>56</v>
      </c>
    </row>
    <row r="66" spans="1:26" s="36" customFormat="1" x14ac:dyDescent="0.25">
      <c r="A66" s="36" t="s">
        <v>278</v>
      </c>
      <c r="B66" s="36">
        <v>2020</v>
      </c>
      <c r="C66" s="36">
        <v>15</v>
      </c>
      <c r="D66" s="36">
        <v>46</v>
      </c>
      <c r="E66" s="36">
        <v>12</v>
      </c>
      <c r="F66" s="36">
        <v>14</v>
      </c>
      <c r="G66" s="36">
        <v>4</v>
      </c>
      <c r="H66" s="36">
        <v>0</v>
      </c>
      <c r="I66" s="36">
        <v>0</v>
      </c>
      <c r="J66" s="36">
        <v>8</v>
      </c>
      <c r="K66" s="36">
        <v>18</v>
      </c>
      <c r="L66" s="36">
        <v>6</v>
      </c>
      <c r="M66" s="36">
        <v>3</v>
      </c>
      <c r="N66" s="36">
        <v>0</v>
      </c>
      <c r="O66" s="36">
        <v>0</v>
      </c>
      <c r="P66" s="36">
        <v>0</v>
      </c>
      <c r="Q66" s="36">
        <v>0</v>
      </c>
      <c r="R66" s="36">
        <v>69</v>
      </c>
      <c r="S66" s="36">
        <v>2</v>
      </c>
      <c r="T66" s="36">
        <v>2</v>
      </c>
      <c r="U66" s="36">
        <v>0.30399999999999999</v>
      </c>
      <c r="V66" s="36">
        <v>0.39100000000000001</v>
      </c>
      <c r="W66" s="36">
        <v>0.41799999999999998</v>
      </c>
      <c r="X66" s="36">
        <v>4</v>
      </c>
      <c r="Y66" s="46">
        <f t="shared" si="15"/>
        <v>23</v>
      </c>
    </row>
    <row r="67" spans="1:26" s="36" customFormat="1" x14ac:dyDescent="0.25">
      <c r="A67" s="36" t="s">
        <v>278</v>
      </c>
      <c r="B67" s="36">
        <v>2021</v>
      </c>
      <c r="C67" s="36">
        <v>30</v>
      </c>
      <c r="D67" s="36">
        <v>92</v>
      </c>
      <c r="E67" s="36">
        <v>17</v>
      </c>
      <c r="F67" s="36">
        <v>23</v>
      </c>
      <c r="G67" s="36">
        <v>3</v>
      </c>
      <c r="H67" s="36">
        <v>0</v>
      </c>
      <c r="I67" s="36">
        <v>4</v>
      </c>
      <c r="J67" s="36">
        <v>14</v>
      </c>
      <c r="K67" s="36">
        <v>38</v>
      </c>
      <c r="L67" s="36">
        <v>19</v>
      </c>
      <c r="M67" s="36">
        <v>1</v>
      </c>
      <c r="N67" s="36">
        <v>0</v>
      </c>
      <c r="O67" s="36">
        <v>0</v>
      </c>
      <c r="P67" s="36">
        <v>2</v>
      </c>
      <c r="Q67" s="36">
        <v>2</v>
      </c>
      <c r="R67" s="36">
        <v>156</v>
      </c>
      <c r="S67" s="36">
        <v>8</v>
      </c>
      <c r="T67" s="36">
        <v>4</v>
      </c>
      <c r="U67" s="85">
        <v>0.25</v>
      </c>
      <c r="V67" s="36">
        <v>0.41299999999999998</v>
      </c>
      <c r="W67" s="36">
        <v>0.38400000000000001</v>
      </c>
      <c r="X67" s="36">
        <v>7</v>
      </c>
      <c r="Y67" s="46">
        <v>43</v>
      </c>
    </row>
    <row r="68" spans="1:26" s="81" customFormat="1" x14ac:dyDescent="0.25">
      <c r="A68" s="81" t="s">
        <v>278</v>
      </c>
      <c r="B68" s="81" t="s">
        <v>1</v>
      </c>
      <c r="C68" s="81">
        <v>85</v>
      </c>
      <c r="D68" s="81">
        <v>255</v>
      </c>
      <c r="E68" s="81">
        <v>50</v>
      </c>
      <c r="F68" s="81">
        <v>72</v>
      </c>
      <c r="G68" s="81">
        <v>20</v>
      </c>
      <c r="H68" s="81">
        <v>0</v>
      </c>
      <c r="I68" s="81">
        <v>8</v>
      </c>
      <c r="J68" s="81">
        <v>42</v>
      </c>
      <c r="K68" s="81">
        <v>116</v>
      </c>
      <c r="L68" s="81">
        <v>44</v>
      </c>
      <c r="M68" s="81">
        <v>6</v>
      </c>
      <c r="N68" s="81">
        <v>0</v>
      </c>
      <c r="O68" s="81">
        <v>0</v>
      </c>
      <c r="P68" s="81">
        <v>1</v>
      </c>
      <c r="Q68" s="81">
        <v>2</v>
      </c>
      <c r="R68" s="81">
        <v>329</v>
      </c>
      <c r="S68" s="81">
        <v>9</v>
      </c>
      <c r="T68" s="81">
        <v>2</v>
      </c>
      <c r="U68" s="81">
        <v>0.30099999999999999</v>
      </c>
      <c r="V68" s="81">
        <v>0.47899999999999998</v>
      </c>
      <c r="W68" s="81">
        <v>0.40899999999999997</v>
      </c>
      <c r="X68" s="81">
        <v>21</v>
      </c>
      <c r="Y68" s="81">
        <f t="shared" si="15"/>
        <v>122</v>
      </c>
    </row>
    <row r="69" spans="1:26" s="36" customFormat="1" x14ac:dyDescent="0.25">
      <c r="Y69" s="46"/>
    </row>
    <row r="70" spans="1:26" s="36" customFormat="1" x14ac:dyDescent="0.25">
      <c r="A70" s="57" t="s">
        <v>279</v>
      </c>
      <c r="B70" s="57">
        <v>2019</v>
      </c>
      <c r="C70" s="57">
        <v>45</v>
      </c>
      <c r="D70" s="57">
        <v>130</v>
      </c>
      <c r="E70" s="57">
        <v>18</v>
      </c>
      <c r="F70" s="57">
        <v>33</v>
      </c>
      <c r="G70" s="57">
        <v>6</v>
      </c>
      <c r="H70" s="57">
        <v>1</v>
      </c>
      <c r="I70" s="57">
        <v>3</v>
      </c>
      <c r="J70" s="57">
        <v>27</v>
      </c>
      <c r="K70" s="57">
        <v>50</v>
      </c>
      <c r="L70" s="57">
        <v>26</v>
      </c>
      <c r="M70" s="57">
        <v>0</v>
      </c>
      <c r="N70" s="57">
        <v>4</v>
      </c>
      <c r="O70" s="57">
        <v>0</v>
      </c>
      <c r="P70" s="57">
        <v>2</v>
      </c>
      <c r="Q70" s="57">
        <v>3</v>
      </c>
      <c r="R70" s="57">
        <v>41</v>
      </c>
      <c r="S70" s="57">
        <v>106</v>
      </c>
      <c r="T70" s="57">
        <v>6</v>
      </c>
      <c r="U70" s="57">
        <v>0.254</v>
      </c>
      <c r="V70" s="57">
        <v>0.38500000000000001</v>
      </c>
      <c r="W70" s="57">
        <v>0.36899999999999999</v>
      </c>
      <c r="X70" s="57">
        <v>10</v>
      </c>
      <c r="Y70" s="65">
        <f t="shared" si="15"/>
        <v>59</v>
      </c>
    </row>
    <row r="71" spans="1:26" s="36" customFormat="1" x14ac:dyDescent="0.25">
      <c r="A71" s="36" t="s">
        <v>279</v>
      </c>
      <c r="B71" s="36">
        <v>2020</v>
      </c>
      <c r="C71" s="36">
        <v>16</v>
      </c>
      <c r="D71" s="36">
        <v>42</v>
      </c>
      <c r="E71" s="36">
        <v>12</v>
      </c>
      <c r="F71" s="36">
        <v>19</v>
      </c>
      <c r="G71" s="36">
        <v>6</v>
      </c>
      <c r="H71" s="36">
        <v>0</v>
      </c>
      <c r="I71" s="36">
        <v>0</v>
      </c>
      <c r="J71" s="36">
        <v>13</v>
      </c>
      <c r="K71" s="36">
        <v>25</v>
      </c>
      <c r="L71" s="36">
        <v>8</v>
      </c>
      <c r="M71" s="36">
        <v>1</v>
      </c>
      <c r="N71" s="36">
        <v>1</v>
      </c>
      <c r="O71" s="36">
        <v>2</v>
      </c>
      <c r="P71" s="36">
        <v>0</v>
      </c>
      <c r="Q71" s="36">
        <v>0</v>
      </c>
      <c r="R71" s="36">
        <v>6</v>
      </c>
      <c r="S71" s="36">
        <v>21</v>
      </c>
      <c r="T71" s="36">
        <v>0</v>
      </c>
      <c r="U71" s="36">
        <v>0.45200000000000001</v>
      </c>
      <c r="V71" s="36">
        <v>0.59499999999999997</v>
      </c>
      <c r="W71" s="36">
        <v>0.53800000000000003</v>
      </c>
      <c r="X71" s="36">
        <v>6</v>
      </c>
      <c r="Y71" s="46">
        <f t="shared" si="15"/>
        <v>28</v>
      </c>
      <c r="Z71" s="46"/>
    </row>
    <row r="72" spans="1:26" s="81" customFormat="1" x14ac:dyDescent="0.25">
      <c r="A72" s="81" t="s">
        <v>279</v>
      </c>
      <c r="B72" s="81" t="s">
        <v>1</v>
      </c>
      <c r="C72" s="81">
        <v>61</v>
      </c>
      <c r="D72" s="81">
        <v>172</v>
      </c>
      <c r="E72" s="81">
        <v>30</v>
      </c>
      <c r="F72" s="81">
        <v>52</v>
      </c>
      <c r="G72" s="81">
        <v>12</v>
      </c>
      <c r="H72" s="81">
        <v>1</v>
      </c>
      <c r="I72" s="81">
        <v>3</v>
      </c>
      <c r="J72" s="81">
        <v>40</v>
      </c>
      <c r="K72" s="81">
        <v>75</v>
      </c>
      <c r="L72" s="81">
        <v>34</v>
      </c>
      <c r="M72" s="81">
        <v>1</v>
      </c>
      <c r="N72" s="81">
        <v>5</v>
      </c>
      <c r="O72" s="81">
        <v>2</v>
      </c>
      <c r="P72" s="81">
        <v>2</v>
      </c>
      <c r="Q72" s="81">
        <v>3</v>
      </c>
      <c r="R72" s="81">
        <v>47</v>
      </c>
      <c r="S72" s="81">
        <v>127</v>
      </c>
      <c r="T72" s="81">
        <v>6</v>
      </c>
      <c r="U72" s="81">
        <v>0.30199999999999999</v>
      </c>
      <c r="V72" s="81">
        <v>0.436</v>
      </c>
      <c r="W72" s="98">
        <v>0.41</v>
      </c>
      <c r="X72" s="81">
        <v>16</v>
      </c>
      <c r="Y72" s="81">
        <f t="shared" si="15"/>
        <v>87</v>
      </c>
    </row>
    <row r="73" spans="1:26" s="36" customFormat="1" x14ac:dyDescent="0.25">
      <c r="Y73" s="46"/>
    </row>
    <row r="74" spans="1:26" s="36" customFormat="1" x14ac:dyDescent="0.25">
      <c r="A74" s="57" t="s">
        <v>280</v>
      </c>
      <c r="B74" s="57">
        <v>2019</v>
      </c>
      <c r="C74" s="57">
        <v>49</v>
      </c>
      <c r="D74" s="57">
        <v>159</v>
      </c>
      <c r="E74" s="57">
        <v>39</v>
      </c>
      <c r="F74" s="57">
        <v>51</v>
      </c>
      <c r="G74" s="57">
        <v>19</v>
      </c>
      <c r="H74" s="57">
        <v>2</v>
      </c>
      <c r="I74" s="57">
        <v>6</v>
      </c>
      <c r="J74" s="57">
        <v>40</v>
      </c>
      <c r="K74" s="57">
        <v>92</v>
      </c>
      <c r="L74" s="57">
        <v>32</v>
      </c>
      <c r="M74" s="57">
        <v>10</v>
      </c>
      <c r="N74" s="57">
        <v>2</v>
      </c>
      <c r="O74" s="57">
        <v>1</v>
      </c>
      <c r="P74" s="57">
        <v>14</v>
      </c>
      <c r="Q74" s="57">
        <v>17</v>
      </c>
      <c r="R74" s="57">
        <v>112</v>
      </c>
      <c r="S74" s="57">
        <v>37</v>
      </c>
      <c r="T74" s="57">
        <v>4</v>
      </c>
      <c r="U74" s="57">
        <v>0.32100000000000001</v>
      </c>
      <c r="V74" s="57">
        <v>0.57899999999999996</v>
      </c>
      <c r="W74" s="57">
        <v>0.45800000000000002</v>
      </c>
      <c r="X74" s="57">
        <v>27</v>
      </c>
      <c r="Y74" s="65">
        <f t="shared" si="15"/>
        <v>93</v>
      </c>
    </row>
    <row r="75" spans="1:26" s="36" customFormat="1" x14ac:dyDescent="0.25">
      <c r="A75" s="36" t="s">
        <v>280</v>
      </c>
      <c r="B75" s="36">
        <v>2020</v>
      </c>
      <c r="C75" s="36">
        <v>17</v>
      </c>
      <c r="D75" s="36">
        <v>60</v>
      </c>
      <c r="E75" s="36">
        <v>17</v>
      </c>
      <c r="F75" s="36">
        <v>24</v>
      </c>
      <c r="G75" s="36">
        <v>5</v>
      </c>
      <c r="H75" s="36">
        <v>2</v>
      </c>
      <c r="I75" s="36">
        <v>5</v>
      </c>
      <c r="J75" s="36">
        <v>26</v>
      </c>
      <c r="K75" s="36">
        <v>48</v>
      </c>
      <c r="L75" s="36">
        <v>6</v>
      </c>
      <c r="M75" s="36">
        <v>3</v>
      </c>
      <c r="N75" s="36">
        <v>2</v>
      </c>
      <c r="O75" s="36">
        <v>0</v>
      </c>
      <c r="P75" s="36">
        <v>6</v>
      </c>
      <c r="Q75" s="36">
        <v>8</v>
      </c>
      <c r="R75" s="36">
        <v>22</v>
      </c>
      <c r="S75" s="36">
        <v>6</v>
      </c>
      <c r="T75" s="36">
        <v>0</v>
      </c>
      <c r="U75" s="85">
        <v>0.4</v>
      </c>
      <c r="V75" s="85">
        <v>0.8</v>
      </c>
      <c r="W75" s="36">
        <v>0.46500000000000002</v>
      </c>
      <c r="X75" s="36">
        <v>12</v>
      </c>
      <c r="Y75" s="46">
        <f t="shared" si="15"/>
        <v>33</v>
      </c>
    </row>
    <row r="76" spans="1:26" s="36" customFormat="1" x14ac:dyDescent="0.25">
      <c r="A76" s="36" t="s">
        <v>280</v>
      </c>
      <c r="B76" s="36">
        <v>2021</v>
      </c>
      <c r="C76" s="36">
        <v>6</v>
      </c>
      <c r="D76" s="36">
        <v>6</v>
      </c>
      <c r="E76" s="36">
        <v>3</v>
      </c>
      <c r="F76" s="36">
        <v>5</v>
      </c>
      <c r="G76" s="36">
        <v>0</v>
      </c>
      <c r="H76" s="36">
        <v>0</v>
      </c>
      <c r="I76" s="36">
        <v>1</v>
      </c>
      <c r="J76" s="36">
        <v>3</v>
      </c>
      <c r="K76" s="36">
        <v>8</v>
      </c>
      <c r="L76" s="36">
        <v>2</v>
      </c>
      <c r="M76" s="36">
        <v>1</v>
      </c>
      <c r="N76" s="36">
        <v>0</v>
      </c>
      <c r="O76" s="36">
        <v>0</v>
      </c>
      <c r="P76" s="36">
        <v>0</v>
      </c>
      <c r="Q76" s="36">
        <v>2</v>
      </c>
      <c r="R76" s="36">
        <v>2</v>
      </c>
      <c r="S76" s="36">
        <v>3</v>
      </c>
      <c r="T76" s="36">
        <v>2</v>
      </c>
      <c r="U76" s="85">
        <v>0.29399999999999998</v>
      </c>
      <c r="V76" s="85">
        <v>0.47099999999999997</v>
      </c>
      <c r="W76" s="85">
        <v>0.4</v>
      </c>
      <c r="X76" s="36">
        <v>1</v>
      </c>
      <c r="Y76" s="46">
        <f t="shared" si="15"/>
        <v>8</v>
      </c>
    </row>
    <row r="77" spans="1:26" s="36" customFormat="1" x14ac:dyDescent="0.25">
      <c r="A77" s="36" t="s">
        <v>280</v>
      </c>
      <c r="B77" s="36">
        <v>2022</v>
      </c>
      <c r="C77" s="36">
        <v>60</v>
      </c>
      <c r="D77" s="36">
        <v>206</v>
      </c>
      <c r="E77" s="36">
        <v>41</v>
      </c>
      <c r="F77" s="36">
        <v>62</v>
      </c>
      <c r="G77" s="36">
        <v>10</v>
      </c>
      <c r="H77" s="36">
        <v>2</v>
      </c>
      <c r="I77" s="36">
        <v>9</v>
      </c>
      <c r="J77" s="36">
        <v>54</v>
      </c>
      <c r="K77" s="36">
        <v>103</v>
      </c>
      <c r="L77" s="36">
        <v>30</v>
      </c>
      <c r="M77" s="36">
        <v>10</v>
      </c>
      <c r="N77" s="36">
        <v>5</v>
      </c>
      <c r="O77" s="36">
        <v>0</v>
      </c>
      <c r="P77" s="36">
        <v>10</v>
      </c>
      <c r="Q77" s="36">
        <v>13</v>
      </c>
      <c r="R77" s="36">
        <v>225</v>
      </c>
      <c r="S77" s="36">
        <v>77</v>
      </c>
      <c r="T77" s="36">
        <v>5</v>
      </c>
      <c r="U77" s="36">
        <v>0.30099999999999999</v>
      </c>
      <c r="V77" s="85">
        <v>0.5</v>
      </c>
      <c r="W77" s="36">
        <v>0.40600000000000003</v>
      </c>
      <c r="X77" s="36">
        <v>21</v>
      </c>
      <c r="Y77" s="46">
        <f t="shared" ref="Y77" si="16">SUM(F77+L77+M77)</f>
        <v>102</v>
      </c>
    </row>
    <row r="78" spans="1:26" s="81" customFormat="1" x14ac:dyDescent="0.25">
      <c r="A78" s="81" t="s">
        <v>280</v>
      </c>
      <c r="B78" s="81" t="s">
        <v>1</v>
      </c>
      <c r="C78" s="81">
        <v>132</v>
      </c>
      <c r="D78" s="81">
        <v>442</v>
      </c>
      <c r="E78" s="81">
        <v>100</v>
      </c>
      <c r="F78" s="81">
        <v>142</v>
      </c>
      <c r="G78" s="81">
        <v>34</v>
      </c>
      <c r="H78" s="81">
        <v>6</v>
      </c>
      <c r="I78" s="81">
        <v>21</v>
      </c>
      <c r="J78" s="81">
        <v>123</v>
      </c>
      <c r="K78" s="81">
        <v>251</v>
      </c>
      <c r="L78" s="81">
        <v>70</v>
      </c>
      <c r="M78" s="81">
        <v>24</v>
      </c>
      <c r="N78" s="81">
        <v>9</v>
      </c>
      <c r="O78" s="81">
        <v>1</v>
      </c>
      <c r="P78" s="81">
        <v>30</v>
      </c>
      <c r="Q78" s="81">
        <v>40</v>
      </c>
      <c r="R78" s="81">
        <v>361</v>
      </c>
      <c r="S78" s="81">
        <v>123</v>
      </c>
      <c r="T78" s="81">
        <v>11</v>
      </c>
      <c r="U78" s="81">
        <v>0.32100000000000001</v>
      </c>
      <c r="V78" s="81">
        <v>0.56799999999999995</v>
      </c>
      <c r="W78" s="98">
        <v>0.433</v>
      </c>
      <c r="X78" s="81">
        <v>61</v>
      </c>
      <c r="Y78" s="81">
        <v>236</v>
      </c>
    </row>
    <row r="79" spans="1:26" s="36" customFormat="1" x14ac:dyDescent="0.25">
      <c r="Y79" s="46"/>
    </row>
    <row r="80" spans="1:26" s="57" customFormat="1" x14ac:dyDescent="0.25">
      <c r="A80" s="57" t="s">
        <v>270</v>
      </c>
      <c r="B80" s="57">
        <v>2018</v>
      </c>
      <c r="C80" s="57">
        <v>41</v>
      </c>
      <c r="D80" s="57">
        <v>130</v>
      </c>
      <c r="E80" s="57">
        <v>28</v>
      </c>
      <c r="F80" s="57">
        <v>43</v>
      </c>
      <c r="G80" s="57">
        <v>10</v>
      </c>
      <c r="H80" s="57">
        <v>0</v>
      </c>
      <c r="I80" s="57">
        <v>1</v>
      </c>
      <c r="J80" s="57">
        <v>22</v>
      </c>
      <c r="K80" s="57">
        <v>56</v>
      </c>
      <c r="L80" s="57">
        <v>18</v>
      </c>
      <c r="M80" s="57">
        <v>2</v>
      </c>
      <c r="N80" s="57">
        <v>4</v>
      </c>
      <c r="O80" s="57">
        <v>3</v>
      </c>
      <c r="P80" s="57">
        <v>4</v>
      </c>
      <c r="Q80" s="57">
        <v>4</v>
      </c>
      <c r="R80" s="57">
        <v>31</v>
      </c>
      <c r="S80" s="57">
        <v>65</v>
      </c>
      <c r="T80" s="57">
        <v>9</v>
      </c>
      <c r="U80" s="57">
        <v>0.33100000000000002</v>
      </c>
      <c r="V80" s="57">
        <v>0.43099999999999999</v>
      </c>
      <c r="W80" s="57">
        <v>0.40899999999999997</v>
      </c>
      <c r="X80" s="57">
        <v>11</v>
      </c>
      <c r="Y80" s="65">
        <f t="shared" ref="Y80:Y103" si="17">SUM(F80+L80+M80)</f>
        <v>63</v>
      </c>
    </row>
    <row r="81" spans="1:25" s="36" customFormat="1" x14ac:dyDescent="0.25">
      <c r="A81" s="36" t="s">
        <v>270</v>
      </c>
      <c r="B81" s="36">
        <v>2019</v>
      </c>
      <c r="C81" s="36">
        <v>50</v>
      </c>
      <c r="D81" s="36">
        <v>180</v>
      </c>
      <c r="E81" s="36">
        <v>40</v>
      </c>
      <c r="F81" s="36">
        <v>55</v>
      </c>
      <c r="G81" s="36">
        <v>15</v>
      </c>
      <c r="H81" s="36">
        <v>2</v>
      </c>
      <c r="I81" s="36">
        <v>4</v>
      </c>
      <c r="J81" s="36">
        <v>44</v>
      </c>
      <c r="K81" s="36">
        <v>86</v>
      </c>
      <c r="L81" s="36">
        <v>19</v>
      </c>
      <c r="M81" s="36">
        <v>3</v>
      </c>
      <c r="N81" s="36">
        <v>5</v>
      </c>
      <c r="O81" s="36">
        <v>0</v>
      </c>
      <c r="P81" s="36">
        <v>13</v>
      </c>
      <c r="Q81" s="36">
        <v>15</v>
      </c>
      <c r="R81" s="36">
        <v>36</v>
      </c>
      <c r="S81" s="36">
        <v>96</v>
      </c>
      <c r="T81" s="36">
        <v>13</v>
      </c>
      <c r="U81" s="36">
        <v>0.30599999999999999</v>
      </c>
      <c r="V81" s="36">
        <v>0.47799999999999998</v>
      </c>
      <c r="W81" s="36">
        <v>0.372</v>
      </c>
      <c r="X81" s="36">
        <v>21</v>
      </c>
      <c r="Y81" s="46">
        <f t="shared" si="17"/>
        <v>77</v>
      </c>
    </row>
    <row r="82" spans="1:25" s="36" customFormat="1" x14ac:dyDescent="0.25">
      <c r="A82" s="36" t="s">
        <v>270</v>
      </c>
      <c r="B82" s="36">
        <v>2020</v>
      </c>
      <c r="C82" s="36">
        <v>17</v>
      </c>
      <c r="D82" s="36">
        <v>62</v>
      </c>
      <c r="E82" s="36">
        <v>13</v>
      </c>
      <c r="F82" s="36">
        <v>25</v>
      </c>
      <c r="G82" s="36">
        <v>6</v>
      </c>
      <c r="H82" s="36">
        <v>3</v>
      </c>
      <c r="I82" s="36">
        <v>2</v>
      </c>
      <c r="J82" s="36">
        <v>27</v>
      </c>
      <c r="K82" s="36">
        <v>43</v>
      </c>
      <c r="L82" s="36">
        <v>3</v>
      </c>
      <c r="M82" s="36">
        <v>0</v>
      </c>
      <c r="N82" s="36">
        <v>1</v>
      </c>
      <c r="O82" s="36">
        <v>1</v>
      </c>
      <c r="P82" s="36">
        <v>9</v>
      </c>
      <c r="Q82" s="36">
        <v>10</v>
      </c>
      <c r="R82" s="36">
        <v>7</v>
      </c>
      <c r="S82" s="36">
        <v>25</v>
      </c>
      <c r="T82" s="36">
        <v>5</v>
      </c>
      <c r="U82" s="36">
        <v>0.40300000000000002</v>
      </c>
      <c r="V82" s="36">
        <v>0.69399999999999995</v>
      </c>
      <c r="W82" s="36">
        <v>0.42399999999999999</v>
      </c>
      <c r="X82" s="36">
        <v>11</v>
      </c>
      <c r="Y82" s="46">
        <f t="shared" si="17"/>
        <v>28</v>
      </c>
    </row>
    <row r="83" spans="1:25" s="36" customFormat="1" x14ac:dyDescent="0.25">
      <c r="A83" s="36" t="s">
        <v>270</v>
      </c>
      <c r="B83" s="36">
        <v>2021</v>
      </c>
      <c r="C83" s="36">
        <v>31</v>
      </c>
      <c r="D83" s="36">
        <v>102</v>
      </c>
      <c r="E83" s="36">
        <v>17</v>
      </c>
      <c r="F83" s="36">
        <v>31</v>
      </c>
      <c r="G83" s="36">
        <v>8</v>
      </c>
      <c r="H83" s="36">
        <v>1</v>
      </c>
      <c r="I83" s="36">
        <v>4</v>
      </c>
      <c r="J83" s="36">
        <v>29</v>
      </c>
      <c r="K83" s="36">
        <v>53</v>
      </c>
      <c r="L83" s="36">
        <v>16</v>
      </c>
      <c r="M83" s="36">
        <v>1</v>
      </c>
      <c r="N83" s="36">
        <v>4</v>
      </c>
      <c r="O83" s="36">
        <v>0</v>
      </c>
      <c r="P83" s="36">
        <v>4</v>
      </c>
      <c r="Q83" s="36">
        <v>7</v>
      </c>
      <c r="R83" s="36">
        <v>22</v>
      </c>
      <c r="S83" s="36">
        <v>46</v>
      </c>
      <c r="T83" s="36">
        <v>4</v>
      </c>
      <c r="U83" s="36">
        <v>0.30399999999999999</v>
      </c>
      <c r="V83" s="85">
        <v>0.52</v>
      </c>
      <c r="W83" s="85">
        <v>0.39</v>
      </c>
      <c r="X83" s="36">
        <v>13</v>
      </c>
      <c r="Y83" s="46">
        <f t="shared" si="17"/>
        <v>48</v>
      </c>
    </row>
    <row r="84" spans="1:25" s="36" customFormat="1" x14ac:dyDescent="0.25">
      <c r="A84" s="36" t="s">
        <v>270</v>
      </c>
      <c r="B84" s="36">
        <v>2022</v>
      </c>
      <c r="C84" s="36">
        <v>60</v>
      </c>
      <c r="D84" s="36">
        <v>60</v>
      </c>
      <c r="E84" s="36">
        <v>47</v>
      </c>
      <c r="F84" s="36">
        <v>74</v>
      </c>
      <c r="G84" s="36">
        <v>18</v>
      </c>
      <c r="H84" s="36">
        <v>2</v>
      </c>
      <c r="I84" s="36">
        <v>8</v>
      </c>
      <c r="J84" s="36">
        <v>46</v>
      </c>
      <c r="K84" s="36">
        <v>120</v>
      </c>
      <c r="L84" s="36">
        <v>27</v>
      </c>
      <c r="M84" s="36">
        <v>4</v>
      </c>
      <c r="N84" s="36">
        <v>5</v>
      </c>
      <c r="O84" s="36">
        <v>1</v>
      </c>
      <c r="P84" s="36">
        <v>20</v>
      </c>
      <c r="Q84" s="36">
        <v>23</v>
      </c>
      <c r="R84" s="36">
        <v>32</v>
      </c>
      <c r="S84" s="36">
        <v>95</v>
      </c>
      <c r="T84" s="36">
        <v>14</v>
      </c>
      <c r="U84" s="36">
        <v>0.33800000000000002</v>
      </c>
      <c r="V84" s="85">
        <v>0.54800000000000004</v>
      </c>
      <c r="W84" s="85">
        <v>0.41199999999999998</v>
      </c>
      <c r="X84" s="36">
        <v>28</v>
      </c>
      <c r="Y84" s="46">
        <f t="shared" si="17"/>
        <v>105</v>
      </c>
    </row>
    <row r="85" spans="1:25" s="81" customFormat="1" x14ac:dyDescent="0.25">
      <c r="A85" s="81" t="s">
        <v>270</v>
      </c>
      <c r="B85" s="81" t="s">
        <v>1</v>
      </c>
      <c r="C85" s="81">
        <v>199</v>
      </c>
      <c r="D85" s="81">
        <v>693</v>
      </c>
      <c r="E85" s="81">
        <v>145</v>
      </c>
      <c r="F85" s="81">
        <v>228</v>
      </c>
      <c r="G85" s="81">
        <v>57</v>
      </c>
      <c r="H85" s="81">
        <v>8</v>
      </c>
      <c r="I85" s="81">
        <v>19</v>
      </c>
      <c r="J85" s="81">
        <v>168</v>
      </c>
      <c r="K85" s="81">
        <v>358</v>
      </c>
      <c r="L85" s="81">
        <v>83</v>
      </c>
      <c r="M85" s="81">
        <v>10</v>
      </c>
      <c r="N85" s="81">
        <v>19</v>
      </c>
      <c r="O85" s="81">
        <v>5</v>
      </c>
      <c r="P85" s="81">
        <v>50</v>
      </c>
      <c r="Q85" s="81">
        <v>59</v>
      </c>
      <c r="R85" s="81">
        <v>128</v>
      </c>
      <c r="S85" s="81">
        <v>327</v>
      </c>
      <c r="T85" s="81">
        <v>45</v>
      </c>
      <c r="U85" s="81">
        <v>0.32900000000000001</v>
      </c>
      <c r="V85" s="81">
        <v>0.54800000000000004</v>
      </c>
      <c r="W85" s="81">
        <v>0.41199999999999998</v>
      </c>
      <c r="X85" s="81">
        <v>84</v>
      </c>
      <c r="Y85" s="81">
        <f t="shared" si="17"/>
        <v>321</v>
      </c>
    </row>
    <row r="86" spans="1:25" s="36" customFormat="1" x14ac:dyDescent="0.25">
      <c r="Y86" s="46"/>
    </row>
    <row r="87" spans="1:25" s="57" customFormat="1" x14ac:dyDescent="0.25">
      <c r="A87" s="57" t="s">
        <v>271</v>
      </c>
      <c r="B87" s="57">
        <v>2018</v>
      </c>
      <c r="C87" s="57">
        <v>39</v>
      </c>
      <c r="D87" s="57">
        <v>95</v>
      </c>
      <c r="E87" s="57">
        <v>15</v>
      </c>
      <c r="F87" s="57">
        <v>24</v>
      </c>
      <c r="G87" s="57">
        <v>4</v>
      </c>
      <c r="H87" s="57">
        <v>0</v>
      </c>
      <c r="I87" s="57">
        <v>0</v>
      </c>
      <c r="J87" s="57">
        <v>10</v>
      </c>
      <c r="K87" s="57">
        <v>28</v>
      </c>
      <c r="L87" s="57">
        <v>11</v>
      </c>
      <c r="M87" s="57">
        <v>2</v>
      </c>
      <c r="N87" s="57">
        <v>1</v>
      </c>
      <c r="O87" s="57">
        <v>4</v>
      </c>
      <c r="P87" s="57">
        <v>5</v>
      </c>
      <c r="Q87" s="57">
        <v>7</v>
      </c>
      <c r="R87" s="57">
        <v>43</v>
      </c>
      <c r="S87" s="57">
        <v>83</v>
      </c>
      <c r="T87" s="57">
        <v>9</v>
      </c>
      <c r="U87" s="57">
        <v>0.253</v>
      </c>
      <c r="V87" s="57">
        <v>0.29499999999999998</v>
      </c>
      <c r="W87" s="57">
        <v>0.33900000000000002</v>
      </c>
      <c r="X87" s="57">
        <v>4</v>
      </c>
      <c r="Y87" s="65">
        <f t="shared" si="17"/>
        <v>37</v>
      </c>
    </row>
    <row r="88" spans="1:25" s="36" customFormat="1" x14ac:dyDescent="0.25">
      <c r="A88" s="36" t="s">
        <v>271</v>
      </c>
      <c r="B88" s="36">
        <v>2019</v>
      </c>
      <c r="C88" s="36">
        <v>50</v>
      </c>
      <c r="D88" s="36">
        <v>171</v>
      </c>
      <c r="E88" s="36">
        <v>51</v>
      </c>
      <c r="F88" s="36">
        <v>48</v>
      </c>
      <c r="G88" s="36">
        <v>12</v>
      </c>
      <c r="H88" s="36">
        <v>2</v>
      </c>
      <c r="I88" s="36">
        <v>3</v>
      </c>
      <c r="J88" s="36">
        <v>24</v>
      </c>
      <c r="K88" s="36">
        <v>73</v>
      </c>
      <c r="L88" s="36">
        <v>38</v>
      </c>
      <c r="M88" s="36">
        <v>4</v>
      </c>
      <c r="N88" s="36">
        <v>2</v>
      </c>
      <c r="O88" s="36">
        <v>1</v>
      </c>
      <c r="P88" s="36">
        <v>29</v>
      </c>
      <c r="Q88" s="36">
        <v>33</v>
      </c>
      <c r="R88" s="36">
        <v>79</v>
      </c>
      <c r="S88" s="36">
        <v>7</v>
      </c>
      <c r="T88" s="36">
        <v>2</v>
      </c>
      <c r="U88" s="36">
        <v>0.28100000000000003</v>
      </c>
      <c r="V88" s="36">
        <v>0.42699999999999999</v>
      </c>
      <c r="W88" s="36">
        <v>0.41899999999999998</v>
      </c>
      <c r="X88" s="36">
        <v>17</v>
      </c>
      <c r="Y88" s="46">
        <f t="shared" si="17"/>
        <v>90</v>
      </c>
    </row>
    <row r="89" spans="1:25" s="36" customFormat="1" x14ac:dyDescent="0.25">
      <c r="A89" s="36" t="s">
        <v>271</v>
      </c>
      <c r="B89" s="36">
        <v>2020</v>
      </c>
      <c r="C89" s="36">
        <v>17</v>
      </c>
      <c r="D89" s="36">
        <v>53</v>
      </c>
      <c r="E89" s="36">
        <v>21</v>
      </c>
      <c r="F89" s="36">
        <v>24</v>
      </c>
      <c r="G89" s="36">
        <v>4</v>
      </c>
      <c r="H89" s="36">
        <v>2</v>
      </c>
      <c r="I89" s="36">
        <v>0</v>
      </c>
      <c r="J89" s="36">
        <v>14</v>
      </c>
      <c r="K89" s="36">
        <v>32</v>
      </c>
      <c r="L89" s="36">
        <v>18</v>
      </c>
      <c r="M89" s="36">
        <v>0</v>
      </c>
      <c r="N89" s="36">
        <v>0</v>
      </c>
      <c r="O89" s="36">
        <v>0</v>
      </c>
      <c r="P89" s="36">
        <v>10</v>
      </c>
      <c r="Q89" s="36">
        <v>13</v>
      </c>
      <c r="R89" s="36">
        <v>21</v>
      </c>
      <c r="S89" s="36">
        <v>0</v>
      </c>
      <c r="T89" s="36">
        <v>0</v>
      </c>
      <c r="U89" s="36">
        <v>0.45300000000000001</v>
      </c>
      <c r="V89" s="36">
        <v>0.60399999999999998</v>
      </c>
      <c r="W89" s="36">
        <v>0.59199999999999997</v>
      </c>
      <c r="X89" s="36">
        <v>6</v>
      </c>
      <c r="Y89" s="46">
        <f t="shared" si="17"/>
        <v>42</v>
      </c>
    </row>
    <row r="90" spans="1:25" s="36" customFormat="1" x14ac:dyDescent="0.25">
      <c r="A90" s="36" t="s">
        <v>271</v>
      </c>
      <c r="B90" s="36">
        <v>2021</v>
      </c>
      <c r="C90" s="36">
        <v>27</v>
      </c>
      <c r="D90" s="36">
        <v>85</v>
      </c>
      <c r="E90" s="36">
        <v>24</v>
      </c>
      <c r="F90" s="36">
        <v>23</v>
      </c>
      <c r="G90" s="36">
        <v>1</v>
      </c>
      <c r="H90" s="36">
        <v>2</v>
      </c>
      <c r="I90" s="36">
        <v>4</v>
      </c>
      <c r="J90" s="36">
        <v>15</v>
      </c>
      <c r="K90" s="36">
        <v>40</v>
      </c>
      <c r="L90" s="36">
        <v>18</v>
      </c>
      <c r="M90" s="36">
        <v>5</v>
      </c>
      <c r="N90" s="36">
        <v>3</v>
      </c>
      <c r="O90" s="36">
        <v>0</v>
      </c>
      <c r="P90" s="36">
        <v>11</v>
      </c>
      <c r="Q90" s="36">
        <v>15</v>
      </c>
      <c r="R90" s="36">
        <v>40</v>
      </c>
      <c r="S90" s="36">
        <v>22</v>
      </c>
      <c r="T90" s="36">
        <v>0</v>
      </c>
      <c r="U90" s="36">
        <v>0.27100000000000002</v>
      </c>
      <c r="V90" s="36">
        <v>0.47099999999999997</v>
      </c>
      <c r="W90" s="36">
        <v>0.41399999999999998</v>
      </c>
      <c r="X90" s="36">
        <v>7</v>
      </c>
      <c r="Y90" s="46">
        <f t="shared" si="17"/>
        <v>46</v>
      </c>
    </row>
    <row r="91" spans="1:25" s="36" customFormat="1" x14ac:dyDescent="0.25">
      <c r="A91" s="36" t="s">
        <v>271</v>
      </c>
      <c r="B91" s="36">
        <v>2022</v>
      </c>
      <c r="C91" s="36">
        <v>61</v>
      </c>
      <c r="D91" s="36">
        <v>226</v>
      </c>
      <c r="E91" s="36">
        <v>51</v>
      </c>
      <c r="F91" s="36">
        <v>69</v>
      </c>
      <c r="G91" s="36">
        <v>14</v>
      </c>
      <c r="H91" s="36">
        <v>1</v>
      </c>
      <c r="I91" s="36">
        <v>7</v>
      </c>
      <c r="J91" s="36">
        <v>43</v>
      </c>
      <c r="K91" s="36">
        <v>106</v>
      </c>
      <c r="L91" s="36">
        <v>49</v>
      </c>
      <c r="M91" s="36">
        <v>5</v>
      </c>
      <c r="N91" s="36">
        <v>1</v>
      </c>
      <c r="O91" s="36">
        <v>0</v>
      </c>
      <c r="P91" s="36">
        <v>24</v>
      </c>
      <c r="Q91" s="36">
        <v>31</v>
      </c>
      <c r="R91" s="36">
        <v>113</v>
      </c>
      <c r="S91" s="36">
        <v>25</v>
      </c>
      <c r="T91" s="36">
        <v>3</v>
      </c>
      <c r="U91" s="36">
        <v>0.30499999999999999</v>
      </c>
      <c r="V91" s="36">
        <v>0.46899999999999997</v>
      </c>
      <c r="W91" s="36">
        <v>0.438</v>
      </c>
      <c r="X91" s="36">
        <v>22</v>
      </c>
      <c r="Y91" s="46">
        <f t="shared" si="17"/>
        <v>123</v>
      </c>
    </row>
    <row r="92" spans="1:25" s="81" customFormat="1" x14ac:dyDescent="0.25">
      <c r="A92" s="81" t="s">
        <v>271</v>
      </c>
      <c r="B92" s="81" t="s">
        <v>1</v>
      </c>
      <c r="C92" s="81">
        <v>194</v>
      </c>
      <c r="D92" s="81">
        <v>630</v>
      </c>
      <c r="E92" s="81">
        <v>162</v>
      </c>
      <c r="F92" s="81">
        <v>188</v>
      </c>
      <c r="G92" s="81">
        <v>35</v>
      </c>
      <c r="H92" s="81">
        <v>7</v>
      </c>
      <c r="I92" s="81">
        <v>14</v>
      </c>
      <c r="J92" s="81">
        <v>106</v>
      </c>
      <c r="K92" s="81">
        <v>279</v>
      </c>
      <c r="L92" s="81">
        <v>134</v>
      </c>
      <c r="M92" s="81">
        <v>16</v>
      </c>
      <c r="N92" s="81">
        <v>7</v>
      </c>
      <c r="O92" s="81">
        <v>5</v>
      </c>
      <c r="P92" s="81">
        <v>79</v>
      </c>
      <c r="Q92" s="81">
        <v>98</v>
      </c>
      <c r="R92" s="81">
        <v>296</v>
      </c>
      <c r="S92" s="81">
        <v>137</v>
      </c>
      <c r="T92" s="81">
        <v>14</v>
      </c>
      <c r="U92" s="81">
        <v>0.29799999999999999</v>
      </c>
      <c r="V92" s="81">
        <v>0.443</v>
      </c>
      <c r="W92" s="81">
        <v>0.42899999999999999</v>
      </c>
      <c r="X92" s="81">
        <v>56</v>
      </c>
      <c r="Y92" s="81">
        <f t="shared" si="17"/>
        <v>338</v>
      </c>
    </row>
    <row r="93" spans="1:25" s="81" customFormat="1" x14ac:dyDescent="0.25"/>
    <row r="94" spans="1:25" s="46" customFormat="1" x14ac:dyDescent="0.25">
      <c r="A94" s="65" t="s">
        <v>272</v>
      </c>
      <c r="B94" s="65">
        <v>2018</v>
      </c>
      <c r="C94" s="65">
        <v>36</v>
      </c>
      <c r="D94" s="65">
        <v>129</v>
      </c>
      <c r="E94" s="65">
        <v>28</v>
      </c>
      <c r="F94" s="65">
        <v>35</v>
      </c>
      <c r="G94" s="65">
        <v>8</v>
      </c>
      <c r="H94" s="65">
        <v>0</v>
      </c>
      <c r="I94" s="65">
        <v>5</v>
      </c>
      <c r="J94" s="65">
        <v>18</v>
      </c>
      <c r="K94" s="65">
        <v>58</v>
      </c>
      <c r="L94" s="65">
        <v>4</v>
      </c>
      <c r="M94" s="65">
        <v>3</v>
      </c>
      <c r="N94" s="65">
        <v>1</v>
      </c>
      <c r="O94" s="65">
        <v>0</v>
      </c>
      <c r="P94" s="65">
        <v>3</v>
      </c>
      <c r="Q94" s="65">
        <v>5</v>
      </c>
      <c r="R94" s="65">
        <v>31</v>
      </c>
      <c r="S94" s="65">
        <v>0</v>
      </c>
      <c r="T94" s="65">
        <v>1</v>
      </c>
      <c r="U94" s="65">
        <v>0.27100000000000002</v>
      </c>
      <c r="V94" s="70">
        <v>0.45</v>
      </c>
      <c r="W94" s="65">
        <v>0.307</v>
      </c>
      <c r="X94" s="65">
        <v>13</v>
      </c>
      <c r="Y94" s="65">
        <f t="shared" si="17"/>
        <v>42</v>
      </c>
    </row>
    <row r="95" spans="1:25" s="46" customFormat="1" x14ac:dyDescent="0.25">
      <c r="A95" s="46" t="s">
        <v>272</v>
      </c>
      <c r="B95" s="46">
        <v>2019</v>
      </c>
      <c r="C95" s="46">
        <v>32</v>
      </c>
      <c r="D95" s="46">
        <v>90</v>
      </c>
      <c r="E95" s="46">
        <v>22</v>
      </c>
      <c r="F95" s="46">
        <v>32</v>
      </c>
      <c r="G95" s="46">
        <v>8</v>
      </c>
      <c r="H95" s="46">
        <v>0</v>
      </c>
      <c r="I95" s="46">
        <v>6</v>
      </c>
      <c r="J95" s="46">
        <v>29</v>
      </c>
      <c r="K95" s="46">
        <v>58</v>
      </c>
      <c r="L95" s="46">
        <v>11</v>
      </c>
      <c r="M95" s="46">
        <v>4</v>
      </c>
      <c r="N95" s="46">
        <v>2</v>
      </c>
      <c r="O95" s="46">
        <v>0</v>
      </c>
      <c r="P95" s="46">
        <v>1</v>
      </c>
      <c r="Q95" s="46">
        <v>2</v>
      </c>
      <c r="R95" s="46">
        <v>27</v>
      </c>
      <c r="S95" s="46">
        <v>1</v>
      </c>
      <c r="T95" s="46">
        <v>0</v>
      </c>
      <c r="U95" s="46">
        <v>0.35599999999999998</v>
      </c>
      <c r="V95" s="92">
        <v>0.64400000000000002</v>
      </c>
      <c r="W95" s="46">
        <v>0.439</v>
      </c>
      <c r="X95" s="46">
        <v>14</v>
      </c>
      <c r="Y95" s="46">
        <f t="shared" si="17"/>
        <v>47</v>
      </c>
    </row>
    <row r="96" spans="1:25" s="81" customFormat="1" x14ac:dyDescent="0.25">
      <c r="A96" s="81" t="s">
        <v>272</v>
      </c>
      <c r="B96" s="81" t="s">
        <v>1</v>
      </c>
      <c r="C96" s="81">
        <v>68</v>
      </c>
      <c r="D96" s="81">
        <v>219</v>
      </c>
      <c r="E96" s="81">
        <v>50</v>
      </c>
      <c r="F96" s="81">
        <v>67</v>
      </c>
      <c r="G96" s="81">
        <v>16</v>
      </c>
      <c r="H96" s="81">
        <v>0</v>
      </c>
      <c r="I96" s="81">
        <v>11</v>
      </c>
      <c r="J96" s="81">
        <v>47</v>
      </c>
      <c r="K96" s="81">
        <v>116</v>
      </c>
      <c r="L96" s="81">
        <v>15</v>
      </c>
      <c r="M96" s="81">
        <v>7</v>
      </c>
      <c r="N96" s="81">
        <v>3</v>
      </c>
      <c r="O96" s="81">
        <v>0</v>
      </c>
      <c r="P96" s="81">
        <v>4</v>
      </c>
      <c r="Q96" s="81">
        <v>7</v>
      </c>
      <c r="R96" s="81">
        <v>58</v>
      </c>
      <c r="S96" s="81">
        <v>1</v>
      </c>
      <c r="T96" s="81">
        <v>1</v>
      </c>
      <c r="U96" s="81">
        <v>0.30599999999999999</v>
      </c>
      <c r="V96" s="98">
        <v>0.53</v>
      </c>
      <c r="W96" s="81">
        <v>0.36499999999999999</v>
      </c>
      <c r="X96" s="81">
        <v>27</v>
      </c>
      <c r="Y96" s="81">
        <f t="shared" si="17"/>
        <v>89</v>
      </c>
    </row>
    <row r="97" spans="1:25" s="81" customFormat="1" x14ac:dyDescent="0.25"/>
    <row r="98" spans="1:25" s="65" customFormat="1" x14ac:dyDescent="0.25">
      <c r="A98" s="65" t="s">
        <v>273</v>
      </c>
      <c r="B98" s="65">
        <v>2017</v>
      </c>
      <c r="C98" s="65">
        <v>27</v>
      </c>
      <c r="D98" s="65">
        <v>84</v>
      </c>
      <c r="E98" s="65">
        <v>17</v>
      </c>
      <c r="F98" s="65">
        <v>18</v>
      </c>
      <c r="G98" s="65">
        <v>6</v>
      </c>
      <c r="H98" s="65">
        <v>1</v>
      </c>
      <c r="I98" s="65">
        <v>3</v>
      </c>
      <c r="J98" s="65">
        <v>17</v>
      </c>
      <c r="K98" s="65">
        <v>35</v>
      </c>
      <c r="L98" s="65">
        <v>11</v>
      </c>
      <c r="M98" s="65">
        <v>0</v>
      </c>
      <c r="N98" s="65">
        <v>1</v>
      </c>
      <c r="O98" s="65">
        <v>0</v>
      </c>
      <c r="P98" s="65">
        <v>5</v>
      </c>
      <c r="Q98" s="65">
        <v>6</v>
      </c>
      <c r="R98" s="65">
        <v>40</v>
      </c>
      <c r="S98" s="65">
        <v>6</v>
      </c>
      <c r="T98" s="65">
        <v>0</v>
      </c>
      <c r="U98" s="65">
        <v>0.214</v>
      </c>
      <c r="V98" s="65">
        <v>0.41699999999999998</v>
      </c>
      <c r="W98" s="65">
        <v>0.30199999999999999</v>
      </c>
      <c r="X98" s="65">
        <v>10</v>
      </c>
      <c r="Y98" s="65">
        <f t="shared" si="17"/>
        <v>29</v>
      </c>
    </row>
    <row r="99" spans="1:25" s="46" customFormat="1" x14ac:dyDescent="0.25">
      <c r="A99" s="46" t="s">
        <v>273</v>
      </c>
      <c r="B99" s="46">
        <v>2018</v>
      </c>
      <c r="C99" s="46">
        <v>41</v>
      </c>
      <c r="D99" s="46">
        <v>134</v>
      </c>
      <c r="E99" s="46">
        <v>27</v>
      </c>
      <c r="F99" s="46">
        <v>42</v>
      </c>
      <c r="G99" s="46">
        <v>11</v>
      </c>
      <c r="H99" s="46">
        <v>1</v>
      </c>
      <c r="I99" s="46">
        <v>7</v>
      </c>
      <c r="J99" s="46">
        <v>31</v>
      </c>
      <c r="K99" s="46">
        <v>76</v>
      </c>
      <c r="L99" s="46">
        <v>9</v>
      </c>
      <c r="M99" s="46">
        <v>2</v>
      </c>
      <c r="N99" s="46">
        <v>2</v>
      </c>
      <c r="O99" s="46">
        <v>1</v>
      </c>
      <c r="P99" s="46">
        <v>18</v>
      </c>
      <c r="Q99" s="46">
        <v>23</v>
      </c>
      <c r="R99" s="46">
        <v>60</v>
      </c>
      <c r="S99" s="46">
        <v>10</v>
      </c>
      <c r="T99" s="46">
        <v>4</v>
      </c>
      <c r="U99" s="46">
        <v>0.313</v>
      </c>
      <c r="V99" s="46">
        <v>0.56699999999999995</v>
      </c>
      <c r="W99" s="46">
        <v>0.36099999999999999</v>
      </c>
      <c r="X99" s="46">
        <v>19</v>
      </c>
      <c r="Y99" s="46">
        <f t="shared" si="17"/>
        <v>53</v>
      </c>
    </row>
    <row r="100" spans="1:25" s="46" customFormat="1" x14ac:dyDescent="0.25">
      <c r="A100" s="46" t="s">
        <v>273</v>
      </c>
      <c r="B100" s="46">
        <v>2019</v>
      </c>
      <c r="C100" s="46">
        <v>20</v>
      </c>
      <c r="D100" s="46">
        <v>65</v>
      </c>
      <c r="E100" s="46">
        <v>14</v>
      </c>
      <c r="F100" s="46">
        <v>22</v>
      </c>
      <c r="G100" s="46">
        <v>7</v>
      </c>
      <c r="H100" s="46">
        <v>3</v>
      </c>
      <c r="I100" s="46">
        <v>2</v>
      </c>
      <c r="J100" s="46">
        <v>19</v>
      </c>
      <c r="K100" s="46">
        <v>41</v>
      </c>
      <c r="L100" s="46">
        <v>10</v>
      </c>
      <c r="M100" s="46">
        <v>0</v>
      </c>
      <c r="N100" s="46">
        <v>0</v>
      </c>
      <c r="O100" s="46">
        <v>0</v>
      </c>
      <c r="P100" s="46">
        <v>10</v>
      </c>
      <c r="Q100" s="46">
        <v>12</v>
      </c>
      <c r="R100" s="46">
        <v>16</v>
      </c>
      <c r="S100" s="46">
        <v>1</v>
      </c>
      <c r="T100" s="46">
        <v>0</v>
      </c>
      <c r="U100" s="46">
        <v>0.33800000000000002</v>
      </c>
      <c r="V100" s="46">
        <v>0.63100000000000001</v>
      </c>
      <c r="W100" s="46">
        <v>0.42699999999999999</v>
      </c>
      <c r="X100" s="46">
        <v>12</v>
      </c>
      <c r="Y100" s="46">
        <f t="shared" si="17"/>
        <v>32</v>
      </c>
    </row>
    <row r="101" spans="1:25" s="46" customFormat="1" x14ac:dyDescent="0.25">
      <c r="A101" s="46" t="s">
        <v>273</v>
      </c>
      <c r="B101" s="46">
        <v>2020</v>
      </c>
      <c r="C101" s="46">
        <v>14</v>
      </c>
      <c r="D101" s="46">
        <v>43</v>
      </c>
      <c r="E101" s="46">
        <v>13</v>
      </c>
      <c r="F101" s="46">
        <v>13</v>
      </c>
      <c r="G101" s="46">
        <v>2</v>
      </c>
      <c r="H101" s="46">
        <v>1</v>
      </c>
      <c r="I101" s="46">
        <v>2</v>
      </c>
      <c r="J101" s="46">
        <v>13</v>
      </c>
      <c r="K101" s="46">
        <v>23</v>
      </c>
      <c r="L101" s="46">
        <v>9</v>
      </c>
      <c r="M101" s="46">
        <v>2</v>
      </c>
      <c r="N101" s="46">
        <v>1</v>
      </c>
      <c r="O101" s="46">
        <v>0</v>
      </c>
      <c r="P101" s="46">
        <v>3</v>
      </c>
      <c r="Q101" s="46">
        <v>4</v>
      </c>
      <c r="R101" s="46">
        <v>0</v>
      </c>
      <c r="S101" s="46">
        <v>0</v>
      </c>
      <c r="T101" s="46">
        <v>0</v>
      </c>
      <c r="U101" s="46">
        <v>0.30199999999999999</v>
      </c>
      <c r="V101" s="46">
        <v>0.53500000000000003</v>
      </c>
      <c r="W101" s="46">
        <v>0.436</v>
      </c>
      <c r="X101" s="46">
        <v>5</v>
      </c>
      <c r="Y101" s="46">
        <f t="shared" si="17"/>
        <v>24</v>
      </c>
    </row>
    <row r="102" spans="1:25" s="46" customFormat="1" x14ac:dyDescent="0.25">
      <c r="A102" s="46" t="s">
        <v>273</v>
      </c>
      <c r="B102" s="46">
        <v>2021</v>
      </c>
      <c r="C102" s="46">
        <v>31</v>
      </c>
      <c r="D102" s="46">
        <v>99</v>
      </c>
      <c r="E102" s="46">
        <v>27</v>
      </c>
      <c r="F102" s="46">
        <v>33</v>
      </c>
      <c r="G102" s="46">
        <v>11</v>
      </c>
      <c r="H102" s="46">
        <v>2</v>
      </c>
      <c r="I102" s="46">
        <v>7</v>
      </c>
      <c r="J102" s="46">
        <v>27</v>
      </c>
      <c r="K102" s="46">
        <v>69</v>
      </c>
      <c r="L102" s="46">
        <v>18</v>
      </c>
      <c r="M102" s="46">
        <v>6</v>
      </c>
      <c r="N102" s="46">
        <v>0</v>
      </c>
      <c r="O102" s="46">
        <v>0</v>
      </c>
      <c r="P102" s="46">
        <v>5</v>
      </c>
      <c r="Q102" s="46">
        <v>6</v>
      </c>
      <c r="R102" s="46">
        <v>38</v>
      </c>
      <c r="S102" s="46">
        <v>3</v>
      </c>
      <c r="T102" s="46">
        <v>0</v>
      </c>
      <c r="U102" s="46">
        <v>0.33300000000000002</v>
      </c>
      <c r="V102" s="46">
        <v>0.69699999999999995</v>
      </c>
      <c r="W102" s="46">
        <v>0.46300000000000002</v>
      </c>
      <c r="X102" s="46">
        <v>20</v>
      </c>
      <c r="Y102" s="46">
        <f t="shared" si="17"/>
        <v>57</v>
      </c>
    </row>
    <row r="103" spans="1:25" s="81" customFormat="1" x14ac:dyDescent="0.25">
      <c r="A103" s="81" t="s">
        <v>273</v>
      </c>
      <c r="B103" s="81" t="s">
        <v>1</v>
      </c>
      <c r="C103" s="81">
        <v>138</v>
      </c>
      <c r="D103" s="81">
        <v>425</v>
      </c>
      <c r="E103" s="81">
        <v>98</v>
      </c>
      <c r="F103" s="81">
        <v>128</v>
      </c>
      <c r="G103" s="81">
        <v>37</v>
      </c>
      <c r="H103" s="81">
        <v>8</v>
      </c>
      <c r="I103" s="81">
        <v>21</v>
      </c>
      <c r="J103" s="81">
        <v>107</v>
      </c>
      <c r="K103" s="81">
        <v>244</v>
      </c>
      <c r="L103" s="81">
        <v>57</v>
      </c>
      <c r="M103" s="81">
        <v>10</v>
      </c>
      <c r="N103" s="81">
        <v>4</v>
      </c>
      <c r="O103" s="81">
        <v>1</v>
      </c>
      <c r="P103" s="81">
        <v>41</v>
      </c>
      <c r="Q103" s="81">
        <v>51</v>
      </c>
      <c r="R103" s="81">
        <v>154</v>
      </c>
      <c r="S103" s="81">
        <v>20</v>
      </c>
      <c r="T103" s="81">
        <v>4</v>
      </c>
      <c r="U103" s="81">
        <v>0.30099999999999999</v>
      </c>
      <c r="V103" s="81">
        <v>0.57399999999999995</v>
      </c>
      <c r="W103" s="98">
        <v>0.39300000000000002</v>
      </c>
      <c r="X103" s="81">
        <v>66</v>
      </c>
      <c r="Y103" s="81">
        <f t="shared" si="17"/>
        <v>195</v>
      </c>
    </row>
    <row r="104" spans="1:25" s="36" customFormat="1" x14ac:dyDescent="0.25">
      <c r="Y104" s="81"/>
    </row>
    <row r="105" spans="1:25" s="57" customFormat="1" x14ac:dyDescent="0.25">
      <c r="A105" s="57" t="s">
        <v>266</v>
      </c>
      <c r="B105" s="57">
        <v>2017</v>
      </c>
      <c r="C105" s="57">
        <v>36</v>
      </c>
      <c r="D105" s="57">
        <v>79</v>
      </c>
      <c r="E105" s="57">
        <v>21</v>
      </c>
      <c r="F105" s="57">
        <v>23</v>
      </c>
      <c r="G105" s="57">
        <v>4</v>
      </c>
      <c r="H105" s="57">
        <v>2</v>
      </c>
      <c r="I105" s="57">
        <v>2</v>
      </c>
      <c r="J105" s="57">
        <v>13</v>
      </c>
      <c r="K105" s="57">
        <v>37</v>
      </c>
      <c r="L105" s="57">
        <v>10</v>
      </c>
      <c r="M105" s="57">
        <v>2</v>
      </c>
      <c r="N105" s="57">
        <v>1</v>
      </c>
      <c r="O105" s="57">
        <v>0</v>
      </c>
      <c r="P105" s="57">
        <v>10</v>
      </c>
      <c r="Q105" s="57">
        <v>11</v>
      </c>
      <c r="R105" s="57">
        <v>40</v>
      </c>
      <c r="S105" s="57">
        <v>2</v>
      </c>
      <c r="T105" s="57">
        <v>3</v>
      </c>
      <c r="U105" s="57">
        <v>0.29099999999999998</v>
      </c>
      <c r="V105" s="57">
        <v>0.46800000000000003</v>
      </c>
      <c r="W105" s="58">
        <v>0.38</v>
      </c>
      <c r="X105" s="57">
        <v>8</v>
      </c>
      <c r="Y105" s="65">
        <f t="shared" ref="Y105:Y108" si="18">SUM(F105+L105+M105)</f>
        <v>35</v>
      </c>
    </row>
    <row r="106" spans="1:25" s="36" customFormat="1" x14ac:dyDescent="0.25">
      <c r="A106" s="36" t="s">
        <v>266</v>
      </c>
      <c r="B106" s="36">
        <v>2018</v>
      </c>
      <c r="C106" s="36">
        <v>27</v>
      </c>
      <c r="D106" s="36">
        <v>28</v>
      </c>
      <c r="E106" s="36">
        <v>12</v>
      </c>
      <c r="F106" s="36">
        <v>4</v>
      </c>
      <c r="G106" s="36">
        <v>1</v>
      </c>
      <c r="H106" s="36">
        <v>0</v>
      </c>
      <c r="I106" s="36">
        <v>0</v>
      </c>
      <c r="J106" s="36">
        <v>2</v>
      </c>
      <c r="K106" s="36">
        <v>5</v>
      </c>
      <c r="L106" s="36">
        <v>10</v>
      </c>
      <c r="M106" s="36">
        <v>0</v>
      </c>
      <c r="N106" s="36">
        <v>0</v>
      </c>
      <c r="O106" s="36">
        <v>0</v>
      </c>
      <c r="P106" s="36">
        <v>5</v>
      </c>
      <c r="Q106" s="36">
        <v>6</v>
      </c>
      <c r="R106" s="36">
        <v>19</v>
      </c>
      <c r="S106" s="36">
        <v>0</v>
      </c>
      <c r="T106" s="36">
        <v>1</v>
      </c>
      <c r="U106" s="36">
        <v>0.14299999999999999</v>
      </c>
      <c r="V106" s="36">
        <v>0.17899999999999999</v>
      </c>
      <c r="W106" s="85">
        <v>0.36799999999999999</v>
      </c>
      <c r="X106" s="36">
        <v>1</v>
      </c>
      <c r="Y106" s="13">
        <f t="shared" si="18"/>
        <v>14</v>
      </c>
    </row>
    <row r="107" spans="1:25" s="36" customFormat="1" x14ac:dyDescent="0.25">
      <c r="A107" s="36" t="s">
        <v>266</v>
      </c>
      <c r="B107" s="36">
        <v>2019</v>
      </c>
      <c r="C107" s="36">
        <v>29</v>
      </c>
      <c r="D107" s="36">
        <v>10</v>
      </c>
      <c r="E107" s="36">
        <v>13</v>
      </c>
      <c r="F107" s="36">
        <v>5</v>
      </c>
      <c r="G107" s="36">
        <v>0</v>
      </c>
      <c r="H107" s="36">
        <v>0</v>
      </c>
      <c r="I107" s="36">
        <v>0</v>
      </c>
      <c r="J107" s="36">
        <v>1</v>
      </c>
      <c r="K107" s="36">
        <v>5</v>
      </c>
      <c r="L107" s="36">
        <v>2</v>
      </c>
      <c r="M107" s="36">
        <v>0</v>
      </c>
      <c r="N107" s="36">
        <v>0</v>
      </c>
      <c r="O107" s="36">
        <v>0</v>
      </c>
      <c r="P107" s="36">
        <v>11</v>
      </c>
      <c r="Q107" s="36">
        <v>13</v>
      </c>
      <c r="R107" s="36">
        <v>3</v>
      </c>
      <c r="S107" s="36">
        <v>0</v>
      </c>
      <c r="T107" s="36">
        <v>0</v>
      </c>
      <c r="U107" s="85">
        <v>0.5</v>
      </c>
      <c r="V107" s="85">
        <v>0.5</v>
      </c>
      <c r="W107" s="85">
        <v>0.58299999999999996</v>
      </c>
      <c r="X107" s="36">
        <v>0</v>
      </c>
      <c r="Y107" s="13">
        <f t="shared" si="18"/>
        <v>7</v>
      </c>
    </row>
    <row r="108" spans="1:25" s="83" customFormat="1" x14ac:dyDescent="0.25">
      <c r="A108" s="83" t="s">
        <v>266</v>
      </c>
      <c r="B108" s="83" t="s">
        <v>1</v>
      </c>
      <c r="C108" s="83">
        <v>92</v>
      </c>
      <c r="D108" s="83">
        <v>117</v>
      </c>
      <c r="E108" s="83">
        <v>46</v>
      </c>
      <c r="F108" s="83">
        <v>32</v>
      </c>
      <c r="G108" s="83">
        <v>5</v>
      </c>
      <c r="H108" s="83">
        <v>2</v>
      </c>
      <c r="I108" s="83">
        <v>2</v>
      </c>
      <c r="J108" s="83">
        <v>16</v>
      </c>
      <c r="K108" s="83">
        <v>47</v>
      </c>
      <c r="L108" s="83">
        <v>22</v>
      </c>
      <c r="M108" s="83">
        <v>2</v>
      </c>
      <c r="N108" s="83">
        <v>1</v>
      </c>
      <c r="O108" s="83">
        <v>0</v>
      </c>
      <c r="P108" s="83">
        <v>26</v>
      </c>
      <c r="Q108" s="83">
        <v>30</v>
      </c>
      <c r="R108" s="83">
        <v>62</v>
      </c>
      <c r="S108" s="83">
        <v>2</v>
      </c>
      <c r="T108" s="83">
        <v>4</v>
      </c>
      <c r="U108" s="83">
        <v>0.27400000000000002</v>
      </c>
      <c r="V108" s="83">
        <v>0.40200000000000002</v>
      </c>
      <c r="W108" s="88">
        <v>0.39400000000000002</v>
      </c>
      <c r="X108" s="83">
        <v>9</v>
      </c>
      <c r="Y108" s="83">
        <f t="shared" si="18"/>
        <v>56</v>
      </c>
    </row>
    <row r="109" spans="1:25" s="83" customFormat="1" x14ac:dyDescent="0.25">
      <c r="W109" s="88"/>
    </row>
    <row r="110" spans="1:25" s="65" customFormat="1" x14ac:dyDescent="0.25">
      <c r="A110" s="65" t="s">
        <v>267</v>
      </c>
      <c r="B110" s="65">
        <v>2017</v>
      </c>
      <c r="C110" s="65">
        <v>45</v>
      </c>
      <c r="D110" s="65">
        <v>121</v>
      </c>
      <c r="E110" s="65">
        <v>20</v>
      </c>
      <c r="F110" s="65">
        <v>29</v>
      </c>
      <c r="G110" s="65">
        <v>4</v>
      </c>
      <c r="H110" s="65">
        <v>0</v>
      </c>
      <c r="I110" s="65">
        <v>3</v>
      </c>
      <c r="J110" s="65">
        <v>16</v>
      </c>
      <c r="K110" s="65">
        <v>42</v>
      </c>
      <c r="L110" s="65">
        <v>17</v>
      </c>
      <c r="M110" s="65">
        <v>3</v>
      </c>
      <c r="N110" s="65">
        <v>2</v>
      </c>
      <c r="O110" s="65">
        <v>0</v>
      </c>
      <c r="P110" s="65">
        <v>4</v>
      </c>
      <c r="Q110" s="65">
        <v>5</v>
      </c>
      <c r="R110" s="65">
        <v>56</v>
      </c>
      <c r="S110" s="65">
        <v>105</v>
      </c>
      <c r="T110" s="65">
        <v>6</v>
      </c>
      <c r="U110" s="70">
        <v>0.24</v>
      </c>
      <c r="V110" s="65">
        <v>0.34699999999999998</v>
      </c>
      <c r="W110" s="70">
        <v>0.34300000000000003</v>
      </c>
      <c r="X110" s="65">
        <v>7</v>
      </c>
      <c r="Y110" s="65">
        <f t="shared" ref="Y110:Y115" si="19">SUM(F110+L110+M110)</f>
        <v>49</v>
      </c>
    </row>
    <row r="111" spans="1:25" s="46" customFormat="1" x14ac:dyDescent="0.25">
      <c r="A111" s="46" t="s">
        <v>267</v>
      </c>
      <c r="B111" s="46">
        <v>2018</v>
      </c>
      <c r="C111" s="46">
        <v>42</v>
      </c>
      <c r="D111" s="46">
        <v>111</v>
      </c>
      <c r="E111" s="46">
        <v>25</v>
      </c>
      <c r="F111" s="46">
        <v>28</v>
      </c>
      <c r="G111" s="46">
        <v>6</v>
      </c>
      <c r="H111" s="46">
        <v>0</v>
      </c>
      <c r="I111" s="46">
        <v>4</v>
      </c>
      <c r="J111" s="46">
        <v>16</v>
      </c>
      <c r="K111" s="46">
        <v>46</v>
      </c>
      <c r="L111" s="46">
        <v>21</v>
      </c>
      <c r="M111" s="46">
        <v>3</v>
      </c>
      <c r="N111" s="46">
        <v>2</v>
      </c>
      <c r="O111" s="46">
        <v>2</v>
      </c>
      <c r="P111" s="46">
        <v>6</v>
      </c>
      <c r="Q111" s="46">
        <v>7</v>
      </c>
      <c r="R111" s="46">
        <v>65</v>
      </c>
      <c r="S111" s="46">
        <v>96</v>
      </c>
      <c r="T111" s="46">
        <v>6</v>
      </c>
      <c r="U111" s="92">
        <v>0.252</v>
      </c>
      <c r="V111" s="92">
        <v>0.41399999999999998</v>
      </c>
      <c r="W111" s="92">
        <v>0.38</v>
      </c>
      <c r="X111" s="46">
        <v>10</v>
      </c>
      <c r="Y111" s="13">
        <f t="shared" si="19"/>
        <v>52</v>
      </c>
    </row>
    <row r="112" spans="1:25" s="46" customFormat="1" x14ac:dyDescent="0.25">
      <c r="A112" s="46" t="s">
        <v>267</v>
      </c>
      <c r="B112" s="46">
        <v>2019</v>
      </c>
      <c r="C112" s="46">
        <v>37</v>
      </c>
      <c r="D112" s="46">
        <v>101</v>
      </c>
      <c r="E112" s="46">
        <v>27</v>
      </c>
      <c r="F112" s="46">
        <v>25</v>
      </c>
      <c r="G112" s="46">
        <v>4</v>
      </c>
      <c r="H112" s="46">
        <v>1</v>
      </c>
      <c r="I112" s="46">
        <v>7</v>
      </c>
      <c r="J112" s="46">
        <v>24</v>
      </c>
      <c r="K112" s="46">
        <v>52</v>
      </c>
      <c r="L112" s="46">
        <v>16</v>
      </c>
      <c r="M112" s="46">
        <v>5</v>
      </c>
      <c r="N112" s="46">
        <v>0</v>
      </c>
      <c r="O112" s="46">
        <v>4</v>
      </c>
      <c r="P112" s="46">
        <v>5</v>
      </c>
      <c r="Q112" s="46">
        <v>6</v>
      </c>
      <c r="R112" s="46">
        <v>62</v>
      </c>
      <c r="S112" s="46">
        <v>71</v>
      </c>
      <c r="T112" s="46">
        <v>4</v>
      </c>
      <c r="U112" s="92">
        <v>0.248</v>
      </c>
      <c r="V112" s="92">
        <v>0.51500000000000001</v>
      </c>
      <c r="W112" s="92">
        <v>0.377</v>
      </c>
      <c r="X112" s="102">
        <v>12</v>
      </c>
      <c r="Y112" s="13">
        <f t="shared" si="19"/>
        <v>46</v>
      </c>
    </row>
    <row r="113" spans="1:25" s="46" customFormat="1" x14ac:dyDescent="0.25">
      <c r="A113" s="46" t="s">
        <v>267</v>
      </c>
      <c r="B113" s="46">
        <v>2020</v>
      </c>
      <c r="C113" s="46">
        <v>17</v>
      </c>
      <c r="D113" s="46">
        <v>47</v>
      </c>
      <c r="E113" s="46">
        <v>14</v>
      </c>
      <c r="F113" s="46">
        <v>13</v>
      </c>
      <c r="G113" s="46">
        <v>1</v>
      </c>
      <c r="H113" s="46">
        <v>0</v>
      </c>
      <c r="I113" s="46">
        <v>2</v>
      </c>
      <c r="J113" s="46">
        <v>8</v>
      </c>
      <c r="K113" s="46">
        <v>20</v>
      </c>
      <c r="L113" s="46">
        <v>15</v>
      </c>
      <c r="M113" s="46">
        <v>2</v>
      </c>
      <c r="N113" s="46">
        <v>0</v>
      </c>
      <c r="O113" s="46">
        <v>0</v>
      </c>
      <c r="P113" s="46">
        <v>3</v>
      </c>
      <c r="Q113" s="46">
        <v>5</v>
      </c>
      <c r="R113" s="46">
        <v>19</v>
      </c>
      <c r="S113" s="46">
        <v>20</v>
      </c>
      <c r="T113" s="46">
        <v>1</v>
      </c>
      <c r="U113" s="92">
        <v>0.27700000000000002</v>
      </c>
      <c r="V113" s="92">
        <v>0.42599999999999999</v>
      </c>
      <c r="W113" s="92">
        <v>0.46899999999999997</v>
      </c>
      <c r="X113" s="102">
        <v>3</v>
      </c>
      <c r="Y113" s="13">
        <f t="shared" si="19"/>
        <v>30</v>
      </c>
    </row>
    <row r="114" spans="1:25" s="46" customFormat="1" x14ac:dyDescent="0.25">
      <c r="A114" s="46" t="s">
        <v>267</v>
      </c>
      <c r="B114" s="46">
        <v>2021</v>
      </c>
      <c r="C114" s="46">
        <v>31</v>
      </c>
      <c r="D114" s="46">
        <v>80</v>
      </c>
      <c r="E114" s="46">
        <v>19</v>
      </c>
      <c r="F114" s="46">
        <v>16</v>
      </c>
      <c r="G114" s="46">
        <v>4</v>
      </c>
      <c r="H114" s="46">
        <v>0</v>
      </c>
      <c r="I114" s="46">
        <v>3</v>
      </c>
      <c r="J114" s="46">
        <v>14</v>
      </c>
      <c r="K114" s="46">
        <v>29</v>
      </c>
      <c r="L114" s="46">
        <v>27</v>
      </c>
      <c r="M114" s="46">
        <v>3</v>
      </c>
      <c r="N114" s="46">
        <v>0</v>
      </c>
      <c r="O114" s="46">
        <v>1</v>
      </c>
      <c r="P114" s="46">
        <v>4</v>
      </c>
      <c r="Q114" s="46">
        <v>5</v>
      </c>
      <c r="R114" s="46">
        <v>37</v>
      </c>
      <c r="S114" s="46">
        <v>65</v>
      </c>
      <c r="T114" s="46">
        <v>5</v>
      </c>
      <c r="U114" s="92">
        <v>0.2</v>
      </c>
      <c r="V114" s="92">
        <v>0.36299999999999999</v>
      </c>
      <c r="W114" s="92">
        <v>0.41799999999999998</v>
      </c>
      <c r="X114" s="102">
        <v>7</v>
      </c>
      <c r="Y114" s="13">
        <f t="shared" si="19"/>
        <v>46</v>
      </c>
    </row>
    <row r="115" spans="1:25" s="83" customFormat="1" x14ac:dyDescent="0.25">
      <c r="A115" s="83" t="s">
        <v>267</v>
      </c>
      <c r="B115" s="83" t="s">
        <v>1</v>
      </c>
      <c r="C115" s="83">
        <v>172</v>
      </c>
      <c r="D115" s="83">
        <v>460</v>
      </c>
      <c r="E115" s="83">
        <v>105</v>
      </c>
      <c r="F115" s="83">
        <v>111</v>
      </c>
      <c r="G115" s="83">
        <v>19</v>
      </c>
      <c r="H115" s="83">
        <v>1</v>
      </c>
      <c r="I115" s="83">
        <v>19</v>
      </c>
      <c r="J115" s="83">
        <v>78</v>
      </c>
      <c r="K115" s="83">
        <v>189</v>
      </c>
      <c r="L115" s="83">
        <v>96</v>
      </c>
      <c r="M115" s="83">
        <v>16</v>
      </c>
      <c r="N115" s="83">
        <v>4</v>
      </c>
      <c r="O115" s="83">
        <v>7</v>
      </c>
      <c r="P115" s="83">
        <v>22</v>
      </c>
      <c r="Q115" s="83">
        <v>28</v>
      </c>
      <c r="R115" s="83">
        <v>239</v>
      </c>
      <c r="S115" s="83">
        <v>357</v>
      </c>
      <c r="T115" s="83">
        <v>22</v>
      </c>
      <c r="U115" s="88">
        <v>0.24099999999999999</v>
      </c>
      <c r="V115" s="83">
        <v>0.41099999999999998</v>
      </c>
      <c r="W115" s="88">
        <v>0.38700000000000001</v>
      </c>
      <c r="X115" s="83">
        <v>39</v>
      </c>
      <c r="Y115" s="83">
        <f t="shared" si="19"/>
        <v>223</v>
      </c>
    </row>
    <row r="116" spans="1:25" s="83" customFormat="1" x14ac:dyDescent="0.25">
      <c r="U116" s="88"/>
      <c r="W116" s="88"/>
    </row>
    <row r="117" spans="1:25" s="13" customFormat="1" x14ac:dyDescent="0.25">
      <c r="A117" s="13" t="s">
        <v>268</v>
      </c>
      <c r="B117" s="13">
        <v>2017</v>
      </c>
      <c r="C117" s="13">
        <v>38</v>
      </c>
      <c r="D117" s="13">
        <v>111</v>
      </c>
      <c r="E117" s="13">
        <v>18</v>
      </c>
      <c r="F117" s="13">
        <v>37</v>
      </c>
      <c r="G117" s="13">
        <v>10</v>
      </c>
      <c r="H117" s="13">
        <v>1</v>
      </c>
      <c r="I117" s="13">
        <v>2</v>
      </c>
      <c r="J117" s="13">
        <v>18</v>
      </c>
      <c r="K117" s="13">
        <v>55</v>
      </c>
      <c r="L117" s="13">
        <v>6</v>
      </c>
      <c r="M117" s="13">
        <v>5</v>
      </c>
      <c r="N117" s="13">
        <v>0</v>
      </c>
      <c r="O117" s="13">
        <v>0</v>
      </c>
      <c r="P117" s="13">
        <v>0</v>
      </c>
      <c r="Q117" s="13">
        <v>0</v>
      </c>
      <c r="R117" s="13">
        <v>15</v>
      </c>
      <c r="S117" s="13">
        <v>44</v>
      </c>
      <c r="T117" s="13">
        <v>16</v>
      </c>
      <c r="U117" s="28">
        <v>0.33300000000000002</v>
      </c>
      <c r="V117" s="13">
        <v>0.495</v>
      </c>
      <c r="W117" s="28">
        <v>0.39300000000000002</v>
      </c>
      <c r="X117" s="13">
        <v>13</v>
      </c>
      <c r="Y117" s="13">
        <f t="shared" ref="Y117:Y119" si="20">SUM(F117+L117+M117)</f>
        <v>48</v>
      </c>
    </row>
    <row r="118" spans="1:25" s="13" customFormat="1" x14ac:dyDescent="0.25">
      <c r="A118" s="13" t="s">
        <v>268</v>
      </c>
      <c r="B118" s="13">
        <v>2018</v>
      </c>
      <c r="C118" s="13">
        <v>40</v>
      </c>
      <c r="D118" s="13">
        <v>134</v>
      </c>
      <c r="E118" s="13">
        <v>25</v>
      </c>
      <c r="F118" s="13">
        <v>41</v>
      </c>
      <c r="G118" s="13">
        <v>15</v>
      </c>
      <c r="H118" s="13">
        <v>0</v>
      </c>
      <c r="I118" s="13">
        <v>9</v>
      </c>
      <c r="J118" s="13">
        <v>36</v>
      </c>
      <c r="K118" s="13">
        <v>83</v>
      </c>
      <c r="L118" s="13">
        <v>6</v>
      </c>
      <c r="M118" s="13">
        <v>4</v>
      </c>
      <c r="N118" s="13">
        <v>0</v>
      </c>
      <c r="O118" s="13">
        <v>0</v>
      </c>
      <c r="P118" s="13">
        <v>2</v>
      </c>
      <c r="Q118" s="13">
        <v>4</v>
      </c>
      <c r="R118" s="13">
        <v>180</v>
      </c>
      <c r="S118" s="13">
        <v>12</v>
      </c>
      <c r="T118" s="13">
        <v>6</v>
      </c>
      <c r="U118" s="28">
        <v>0.30599999999999999</v>
      </c>
      <c r="V118" s="13">
        <v>0.35399999999999998</v>
      </c>
      <c r="W118" s="28">
        <v>0.61899999999999999</v>
      </c>
      <c r="X118" s="13">
        <v>24</v>
      </c>
      <c r="Y118" s="13">
        <f t="shared" si="20"/>
        <v>51</v>
      </c>
    </row>
    <row r="119" spans="1:25" s="83" customFormat="1" x14ac:dyDescent="0.25">
      <c r="A119" s="83" t="s">
        <v>268</v>
      </c>
      <c r="B119" s="83" t="s">
        <v>1</v>
      </c>
      <c r="C119" s="83">
        <v>78</v>
      </c>
      <c r="D119" s="83">
        <v>245</v>
      </c>
      <c r="E119" s="83">
        <v>43</v>
      </c>
      <c r="F119" s="83">
        <v>78</v>
      </c>
      <c r="G119" s="83">
        <v>25</v>
      </c>
      <c r="H119" s="83">
        <v>1</v>
      </c>
      <c r="I119" s="83">
        <v>11</v>
      </c>
      <c r="J119" s="83">
        <v>54</v>
      </c>
      <c r="K119" s="83">
        <v>138</v>
      </c>
      <c r="L119" s="83">
        <v>12</v>
      </c>
      <c r="M119" s="83">
        <v>9</v>
      </c>
      <c r="N119" s="83">
        <v>0</v>
      </c>
      <c r="O119" s="83">
        <v>0</v>
      </c>
      <c r="P119" s="83">
        <v>2</v>
      </c>
      <c r="Q119" s="83">
        <v>4</v>
      </c>
      <c r="R119" s="83">
        <v>195</v>
      </c>
      <c r="S119" s="83">
        <v>56</v>
      </c>
      <c r="T119" s="83">
        <v>22</v>
      </c>
      <c r="U119" s="88">
        <v>0.318</v>
      </c>
      <c r="V119" s="83">
        <v>0.56299999999999994</v>
      </c>
      <c r="W119" s="88">
        <v>0.372</v>
      </c>
      <c r="X119" s="83">
        <v>37</v>
      </c>
      <c r="Y119" s="83">
        <f t="shared" si="20"/>
        <v>99</v>
      </c>
    </row>
    <row r="121" spans="1:25" x14ac:dyDescent="0.25">
      <c r="A121" t="s">
        <v>263</v>
      </c>
      <c r="B121">
        <v>2016</v>
      </c>
      <c r="C121">
        <v>56</v>
      </c>
      <c r="D121">
        <v>224</v>
      </c>
      <c r="E121">
        <v>67</v>
      </c>
      <c r="F121">
        <v>89</v>
      </c>
      <c r="G121">
        <v>21</v>
      </c>
      <c r="H121">
        <v>2</v>
      </c>
      <c r="I121">
        <v>10</v>
      </c>
      <c r="J121">
        <v>54</v>
      </c>
      <c r="K121">
        <v>144</v>
      </c>
      <c r="L121">
        <v>22</v>
      </c>
      <c r="M121">
        <v>6</v>
      </c>
      <c r="N121">
        <v>2</v>
      </c>
      <c r="O121">
        <v>0</v>
      </c>
      <c r="P121">
        <v>23</v>
      </c>
      <c r="Q121">
        <v>26</v>
      </c>
      <c r="R121">
        <v>64</v>
      </c>
      <c r="S121">
        <v>2</v>
      </c>
      <c r="T121">
        <v>2</v>
      </c>
      <c r="U121">
        <v>0.39700000000000002</v>
      </c>
      <c r="V121">
        <v>0.64300000000000002</v>
      </c>
      <c r="W121">
        <v>0.46100000000000002</v>
      </c>
      <c r="X121">
        <v>33</v>
      </c>
      <c r="Y121" s="13">
        <f t="shared" ref="Y121:Y196" si="21">SUM(F121+L121+M121)</f>
        <v>117</v>
      </c>
    </row>
    <row r="122" spans="1:25" s="83" customFormat="1" x14ac:dyDescent="0.25">
      <c r="A122" s="83" t="s">
        <v>263</v>
      </c>
      <c r="B122" s="83" t="s">
        <v>1</v>
      </c>
      <c r="C122" s="83">
        <v>56</v>
      </c>
      <c r="D122" s="83">
        <v>224</v>
      </c>
      <c r="E122" s="83">
        <v>67</v>
      </c>
      <c r="F122" s="83">
        <v>89</v>
      </c>
      <c r="G122" s="83">
        <v>21</v>
      </c>
      <c r="H122" s="83">
        <v>2</v>
      </c>
      <c r="I122" s="83">
        <v>10</v>
      </c>
      <c r="J122" s="83">
        <v>54</v>
      </c>
      <c r="K122" s="83">
        <v>144</v>
      </c>
      <c r="L122" s="83">
        <v>22</v>
      </c>
      <c r="M122" s="83">
        <v>6</v>
      </c>
      <c r="N122" s="83">
        <v>2</v>
      </c>
      <c r="O122" s="83">
        <v>0</v>
      </c>
      <c r="P122" s="83">
        <v>23</v>
      </c>
      <c r="Q122" s="83">
        <v>26</v>
      </c>
      <c r="R122" s="83">
        <v>64</v>
      </c>
      <c r="S122" s="83">
        <v>2</v>
      </c>
      <c r="T122" s="83">
        <v>2</v>
      </c>
      <c r="U122" s="83">
        <v>0.39700000000000002</v>
      </c>
      <c r="V122" s="83">
        <v>0.64300000000000002</v>
      </c>
      <c r="W122" s="83">
        <v>0.46100000000000002</v>
      </c>
      <c r="X122" s="83">
        <v>33</v>
      </c>
      <c r="Y122" s="83">
        <f t="shared" si="21"/>
        <v>117</v>
      </c>
    </row>
    <row r="124" spans="1:25" s="57" customFormat="1" x14ac:dyDescent="0.25">
      <c r="A124" s="57" t="s">
        <v>255</v>
      </c>
      <c r="B124" s="57">
        <v>2015</v>
      </c>
      <c r="C124" s="57">
        <v>39</v>
      </c>
      <c r="D124" s="57">
        <v>116</v>
      </c>
      <c r="E124" s="57">
        <v>20</v>
      </c>
      <c r="F124" s="57">
        <v>35</v>
      </c>
      <c r="G124" s="57">
        <v>10</v>
      </c>
      <c r="H124" s="57">
        <v>0</v>
      </c>
      <c r="I124" s="57">
        <v>2</v>
      </c>
      <c r="J124" s="57">
        <v>18</v>
      </c>
      <c r="K124" s="57">
        <v>51</v>
      </c>
      <c r="L124" s="57">
        <v>5</v>
      </c>
      <c r="M124" s="57">
        <v>1</v>
      </c>
      <c r="N124" s="57">
        <v>3</v>
      </c>
      <c r="O124" s="57">
        <v>0</v>
      </c>
      <c r="P124" s="57">
        <v>0</v>
      </c>
      <c r="Q124" s="57">
        <v>1</v>
      </c>
      <c r="R124" s="57">
        <v>19</v>
      </c>
      <c r="S124" s="57">
        <v>0</v>
      </c>
      <c r="T124" s="57">
        <v>1</v>
      </c>
      <c r="U124" s="57">
        <v>0.30199999999999999</v>
      </c>
      <c r="V124" s="58">
        <v>0.44</v>
      </c>
      <c r="W124" s="57">
        <v>0.32800000000000001</v>
      </c>
      <c r="X124" s="57">
        <v>12</v>
      </c>
      <c r="Y124" s="65">
        <f t="shared" si="21"/>
        <v>41</v>
      </c>
    </row>
    <row r="125" spans="1:25" s="36" customFormat="1" x14ac:dyDescent="0.25">
      <c r="A125" s="36" t="s">
        <v>255</v>
      </c>
      <c r="B125" s="36">
        <v>2016</v>
      </c>
      <c r="C125" s="36">
        <v>56</v>
      </c>
      <c r="D125" s="36">
        <v>191</v>
      </c>
      <c r="E125" s="36">
        <v>49</v>
      </c>
      <c r="F125" s="36">
        <v>71</v>
      </c>
      <c r="G125" s="36">
        <v>11</v>
      </c>
      <c r="H125" s="36">
        <v>1</v>
      </c>
      <c r="I125" s="36">
        <v>9</v>
      </c>
      <c r="J125" s="36">
        <v>55</v>
      </c>
      <c r="K125" s="36">
        <v>111</v>
      </c>
      <c r="L125" s="36">
        <v>17</v>
      </c>
      <c r="M125" s="36">
        <v>9</v>
      </c>
      <c r="N125" s="36">
        <v>6</v>
      </c>
      <c r="O125" s="36">
        <v>0</v>
      </c>
      <c r="P125" s="36">
        <v>5</v>
      </c>
      <c r="Q125" s="36">
        <v>9</v>
      </c>
      <c r="R125" s="36">
        <v>32</v>
      </c>
      <c r="S125" s="36">
        <v>2</v>
      </c>
      <c r="T125" s="36">
        <v>1</v>
      </c>
      <c r="U125" s="36">
        <v>0.372</v>
      </c>
      <c r="V125" s="85">
        <v>0.58099999999999996</v>
      </c>
      <c r="W125" s="36">
        <v>0.435</v>
      </c>
      <c r="X125" s="36">
        <v>21</v>
      </c>
      <c r="Y125" s="46">
        <f t="shared" si="21"/>
        <v>97</v>
      </c>
    </row>
    <row r="126" spans="1:25" s="36" customFormat="1" x14ac:dyDescent="0.25">
      <c r="A126" s="36" t="s">
        <v>255</v>
      </c>
      <c r="B126" s="36">
        <v>2018</v>
      </c>
      <c r="C126" s="36">
        <v>41</v>
      </c>
      <c r="D126" s="36">
        <v>111</v>
      </c>
      <c r="E126" s="36">
        <v>16</v>
      </c>
      <c r="F126" s="36">
        <v>38</v>
      </c>
      <c r="G126" s="36">
        <v>9</v>
      </c>
      <c r="H126" s="36">
        <v>0</v>
      </c>
      <c r="I126" s="36">
        <v>4</v>
      </c>
      <c r="J126" s="36">
        <v>33</v>
      </c>
      <c r="K126" s="36">
        <v>59</v>
      </c>
      <c r="L126" s="36">
        <v>14</v>
      </c>
      <c r="M126" s="36">
        <v>2</v>
      </c>
      <c r="N126" s="36">
        <v>5</v>
      </c>
      <c r="O126" s="36">
        <v>0</v>
      </c>
      <c r="P126" s="36">
        <v>0</v>
      </c>
      <c r="Q126" s="36">
        <v>0</v>
      </c>
      <c r="R126" s="36">
        <v>21</v>
      </c>
      <c r="S126" s="36">
        <v>3</v>
      </c>
      <c r="T126" s="36">
        <v>2</v>
      </c>
      <c r="U126" s="36">
        <v>0.34200000000000003</v>
      </c>
      <c r="V126" s="85">
        <v>0.53200000000000003</v>
      </c>
      <c r="W126" s="36">
        <v>0.40899999999999997</v>
      </c>
      <c r="X126" s="36">
        <v>13</v>
      </c>
      <c r="Y126" s="46">
        <f t="shared" si="21"/>
        <v>54</v>
      </c>
    </row>
    <row r="127" spans="1:25" s="36" customFormat="1" x14ac:dyDescent="0.25">
      <c r="A127" s="36" t="s">
        <v>255</v>
      </c>
      <c r="B127" s="36">
        <v>2019</v>
      </c>
      <c r="C127" s="36">
        <v>48</v>
      </c>
      <c r="D127" s="36">
        <v>135</v>
      </c>
      <c r="E127" s="36">
        <v>23</v>
      </c>
      <c r="F127" s="36">
        <v>40</v>
      </c>
      <c r="G127" s="36">
        <v>9</v>
      </c>
      <c r="H127" s="36">
        <v>0</v>
      </c>
      <c r="I127" s="36">
        <v>3</v>
      </c>
      <c r="J127" s="36">
        <v>22</v>
      </c>
      <c r="K127" s="36">
        <v>58</v>
      </c>
      <c r="L127" s="36">
        <v>21</v>
      </c>
      <c r="M127" s="36">
        <v>11</v>
      </c>
      <c r="N127" s="36">
        <v>3</v>
      </c>
      <c r="O127" s="36">
        <v>0</v>
      </c>
      <c r="P127" s="36">
        <v>0</v>
      </c>
      <c r="Q127" s="36">
        <v>0</v>
      </c>
      <c r="R127" s="36">
        <v>5</v>
      </c>
      <c r="S127" s="36">
        <v>0</v>
      </c>
      <c r="T127" s="36">
        <v>1</v>
      </c>
      <c r="U127" s="36">
        <v>0.29599999999999999</v>
      </c>
      <c r="V127" s="85">
        <v>0.43</v>
      </c>
      <c r="W127" s="36">
        <v>0.42399999999999999</v>
      </c>
      <c r="X127" s="36">
        <v>12</v>
      </c>
      <c r="Y127" s="46">
        <f t="shared" si="21"/>
        <v>72</v>
      </c>
    </row>
    <row r="128" spans="1:25" s="83" customFormat="1" x14ac:dyDescent="0.25">
      <c r="A128" s="83" t="s">
        <v>255</v>
      </c>
      <c r="B128" s="83" t="s">
        <v>1</v>
      </c>
      <c r="C128" s="83">
        <v>184</v>
      </c>
      <c r="D128" s="83">
        <v>553</v>
      </c>
      <c r="E128" s="83">
        <v>108</v>
      </c>
      <c r="F128" s="83">
        <v>184</v>
      </c>
      <c r="G128" s="83">
        <v>39</v>
      </c>
      <c r="H128" s="83">
        <v>1</v>
      </c>
      <c r="I128" s="83">
        <v>18</v>
      </c>
      <c r="J128" s="83">
        <v>128</v>
      </c>
      <c r="K128" s="83">
        <v>279</v>
      </c>
      <c r="L128" s="83">
        <v>57</v>
      </c>
      <c r="M128" s="83">
        <v>23</v>
      </c>
      <c r="N128" s="83">
        <v>17</v>
      </c>
      <c r="O128" s="83">
        <v>0</v>
      </c>
      <c r="P128" s="83">
        <v>5</v>
      </c>
      <c r="Q128" s="83">
        <v>10</v>
      </c>
      <c r="R128" s="83">
        <v>77</v>
      </c>
      <c r="S128" s="83">
        <v>5</v>
      </c>
      <c r="T128" s="83">
        <v>5</v>
      </c>
      <c r="U128" s="83">
        <v>0.33300000000000002</v>
      </c>
      <c r="V128" s="88">
        <v>0.505</v>
      </c>
      <c r="W128" s="83">
        <v>0.40600000000000003</v>
      </c>
      <c r="X128" s="83">
        <v>58</v>
      </c>
      <c r="Y128" s="83">
        <f t="shared" si="21"/>
        <v>264</v>
      </c>
    </row>
    <row r="130" spans="1:25" s="57" customFormat="1" x14ac:dyDescent="0.25">
      <c r="A130" s="57" t="s">
        <v>256</v>
      </c>
      <c r="B130" s="57">
        <v>2015</v>
      </c>
      <c r="C130" s="57">
        <v>39</v>
      </c>
      <c r="D130" s="57">
        <v>77</v>
      </c>
      <c r="E130" s="57">
        <v>20</v>
      </c>
      <c r="F130" s="57">
        <v>22</v>
      </c>
      <c r="G130" s="57">
        <v>4</v>
      </c>
      <c r="H130" s="57">
        <v>1</v>
      </c>
      <c r="I130" s="57">
        <v>0</v>
      </c>
      <c r="J130" s="57">
        <v>12</v>
      </c>
      <c r="K130" s="57">
        <v>28</v>
      </c>
      <c r="L130" s="57">
        <v>13</v>
      </c>
      <c r="M130" s="57">
        <v>3</v>
      </c>
      <c r="N130" s="57">
        <v>2</v>
      </c>
      <c r="O130" s="57">
        <v>2</v>
      </c>
      <c r="P130" s="57">
        <v>1</v>
      </c>
      <c r="Q130" s="57">
        <v>1</v>
      </c>
      <c r="R130" s="57">
        <v>226</v>
      </c>
      <c r="S130" s="57">
        <v>21</v>
      </c>
      <c r="T130" s="57">
        <v>1</v>
      </c>
      <c r="U130" s="57">
        <v>0.28599999999999998</v>
      </c>
      <c r="V130" s="57">
        <v>0.36399999999999999</v>
      </c>
      <c r="W130" s="58">
        <v>0.4</v>
      </c>
      <c r="X130" s="57">
        <v>5</v>
      </c>
      <c r="Y130" s="65">
        <f t="shared" si="21"/>
        <v>38</v>
      </c>
    </row>
    <row r="131" spans="1:25" s="36" customFormat="1" x14ac:dyDescent="0.25">
      <c r="A131" s="36" t="s">
        <v>256</v>
      </c>
      <c r="B131" s="36">
        <v>2016</v>
      </c>
      <c r="C131" s="36">
        <v>53</v>
      </c>
      <c r="D131" s="36">
        <v>156</v>
      </c>
      <c r="E131" s="36">
        <v>48</v>
      </c>
      <c r="F131" s="36">
        <v>49</v>
      </c>
      <c r="G131" s="36">
        <v>6</v>
      </c>
      <c r="H131" s="36">
        <v>2</v>
      </c>
      <c r="I131" s="36">
        <v>9</v>
      </c>
      <c r="J131" s="36">
        <v>41</v>
      </c>
      <c r="K131" s="36">
        <v>86</v>
      </c>
      <c r="L131" s="36">
        <v>31</v>
      </c>
      <c r="M131" s="36">
        <v>11</v>
      </c>
      <c r="N131" s="36">
        <v>3</v>
      </c>
      <c r="O131" s="36">
        <v>0</v>
      </c>
      <c r="P131" s="36">
        <v>7</v>
      </c>
      <c r="Q131" s="36">
        <v>9</v>
      </c>
      <c r="R131" s="36">
        <v>328</v>
      </c>
      <c r="S131" s="36">
        <v>41</v>
      </c>
      <c r="T131" s="36">
        <v>6</v>
      </c>
      <c r="U131" s="36">
        <v>0.314</v>
      </c>
      <c r="V131" s="36">
        <v>0.55100000000000005</v>
      </c>
      <c r="W131" s="85">
        <v>0.45300000000000001</v>
      </c>
      <c r="X131" s="36">
        <v>17</v>
      </c>
      <c r="Y131" s="13">
        <f t="shared" si="21"/>
        <v>91</v>
      </c>
    </row>
    <row r="132" spans="1:25" s="36" customFormat="1" x14ac:dyDescent="0.25">
      <c r="A132" s="36" t="s">
        <v>256</v>
      </c>
      <c r="B132" s="36">
        <v>2017</v>
      </c>
      <c r="C132" s="36">
        <v>45</v>
      </c>
      <c r="D132" s="36">
        <v>139</v>
      </c>
      <c r="E132" s="36">
        <v>28</v>
      </c>
      <c r="F132" s="36">
        <v>41</v>
      </c>
      <c r="G132" s="36">
        <v>10</v>
      </c>
      <c r="H132" s="36">
        <v>0</v>
      </c>
      <c r="I132" s="36">
        <v>7</v>
      </c>
      <c r="J132" s="36">
        <v>33</v>
      </c>
      <c r="K132" s="36">
        <v>72</v>
      </c>
      <c r="L132" s="36">
        <v>18</v>
      </c>
      <c r="M132" s="36">
        <v>11</v>
      </c>
      <c r="N132" s="36">
        <v>3</v>
      </c>
      <c r="O132" s="36">
        <v>0</v>
      </c>
      <c r="P132" s="36">
        <v>0</v>
      </c>
      <c r="Q132" s="36">
        <v>1</v>
      </c>
      <c r="R132" s="36">
        <v>211</v>
      </c>
      <c r="S132" s="36">
        <v>16</v>
      </c>
      <c r="T132" s="36">
        <v>2</v>
      </c>
      <c r="U132" s="36">
        <v>0.29499999999999998</v>
      </c>
      <c r="V132" s="36">
        <v>0.51800000000000002</v>
      </c>
      <c r="W132" s="85">
        <v>0.40899999999999997</v>
      </c>
      <c r="X132" s="36">
        <v>17</v>
      </c>
      <c r="Y132" s="13">
        <f t="shared" si="21"/>
        <v>70</v>
      </c>
    </row>
    <row r="133" spans="1:25" s="36" customFormat="1" x14ac:dyDescent="0.25">
      <c r="A133" s="36" t="s">
        <v>256</v>
      </c>
      <c r="B133" s="36">
        <v>2018</v>
      </c>
      <c r="C133" s="36">
        <v>42</v>
      </c>
      <c r="D133" s="36">
        <v>134</v>
      </c>
      <c r="E133" s="36">
        <v>33</v>
      </c>
      <c r="F133" s="36">
        <v>42</v>
      </c>
      <c r="G133" s="36">
        <v>13</v>
      </c>
      <c r="H133" s="36">
        <v>1</v>
      </c>
      <c r="I133" s="36">
        <v>6</v>
      </c>
      <c r="J133" s="36">
        <v>28</v>
      </c>
      <c r="K133" s="36">
        <v>75</v>
      </c>
      <c r="L133" s="36">
        <v>19</v>
      </c>
      <c r="M133" s="36">
        <v>11</v>
      </c>
      <c r="N133" s="36">
        <v>2</v>
      </c>
      <c r="O133" s="36">
        <v>0</v>
      </c>
      <c r="P133" s="36">
        <v>3</v>
      </c>
      <c r="Q133" s="36">
        <v>6</v>
      </c>
      <c r="R133" s="36">
        <v>238</v>
      </c>
      <c r="S133" s="36">
        <v>30</v>
      </c>
      <c r="T133" s="36">
        <v>5</v>
      </c>
      <c r="U133" s="36">
        <v>0.313</v>
      </c>
      <c r="V133" s="85">
        <v>0.56000000000000005</v>
      </c>
      <c r="W133" s="85">
        <v>0.434</v>
      </c>
      <c r="X133" s="36">
        <v>20</v>
      </c>
      <c r="Y133" s="13">
        <f t="shared" si="21"/>
        <v>72</v>
      </c>
    </row>
    <row r="134" spans="1:25" s="83" customFormat="1" x14ac:dyDescent="0.25">
      <c r="A134" s="83" t="s">
        <v>256</v>
      </c>
      <c r="B134" s="83" t="s">
        <v>1</v>
      </c>
      <c r="C134" s="83">
        <v>179</v>
      </c>
      <c r="D134" s="83">
        <v>506</v>
      </c>
      <c r="E134" s="83">
        <v>129</v>
      </c>
      <c r="F134" s="83">
        <v>154</v>
      </c>
      <c r="G134" s="83">
        <v>33</v>
      </c>
      <c r="H134" s="83">
        <v>4</v>
      </c>
      <c r="I134" s="83">
        <v>22</v>
      </c>
      <c r="J134" s="83">
        <v>114</v>
      </c>
      <c r="K134" s="83">
        <v>261</v>
      </c>
      <c r="L134" s="83">
        <v>81</v>
      </c>
      <c r="M134" s="83">
        <v>36</v>
      </c>
      <c r="N134" s="83">
        <v>10</v>
      </c>
      <c r="O134" s="83">
        <v>2</v>
      </c>
      <c r="P134" s="83">
        <v>11</v>
      </c>
      <c r="Q134" s="83">
        <v>17</v>
      </c>
      <c r="R134" s="83">
        <v>1003</v>
      </c>
      <c r="S134" s="83">
        <v>108</v>
      </c>
      <c r="T134" s="83">
        <v>14</v>
      </c>
      <c r="U134" s="83">
        <v>0.30399999999999999</v>
      </c>
      <c r="V134" s="88">
        <v>0.42799999999999999</v>
      </c>
      <c r="W134" s="88">
        <v>0.51600000000000001</v>
      </c>
      <c r="X134" s="83">
        <v>59</v>
      </c>
      <c r="Y134" s="83">
        <f t="shared" si="21"/>
        <v>271</v>
      </c>
    </row>
    <row r="136" spans="1:25" s="57" customFormat="1" x14ac:dyDescent="0.25">
      <c r="A136" s="57" t="s">
        <v>257</v>
      </c>
      <c r="B136" s="57">
        <v>2015</v>
      </c>
      <c r="C136" s="57">
        <v>24</v>
      </c>
      <c r="D136" s="57">
        <v>45</v>
      </c>
      <c r="E136" s="57">
        <v>6</v>
      </c>
      <c r="F136" s="57">
        <v>6</v>
      </c>
      <c r="G136" s="57">
        <v>3</v>
      </c>
      <c r="H136" s="57">
        <v>0</v>
      </c>
      <c r="I136" s="57">
        <v>0</v>
      </c>
      <c r="J136" s="57">
        <v>6</v>
      </c>
      <c r="K136" s="57">
        <v>9</v>
      </c>
      <c r="L136" s="57">
        <v>4</v>
      </c>
      <c r="M136" s="57">
        <v>2</v>
      </c>
      <c r="N136" s="57">
        <v>1</v>
      </c>
      <c r="O136" s="57">
        <v>0</v>
      </c>
      <c r="P136" s="57">
        <v>0</v>
      </c>
      <c r="Q136" s="57">
        <v>0</v>
      </c>
      <c r="R136" s="57">
        <v>105</v>
      </c>
      <c r="S136" s="57">
        <v>16</v>
      </c>
      <c r="T136" s="57">
        <v>4</v>
      </c>
      <c r="U136" s="57">
        <v>0.13300000000000001</v>
      </c>
      <c r="V136" s="58">
        <v>0.2</v>
      </c>
      <c r="W136" s="57">
        <v>0.23100000000000001</v>
      </c>
      <c r="X136" s="57">
        <v>3</v>
      </c>
      <c r="Y136" s="65">
        <f t="shared" si="21"/>
        <v>12</v>
      </c>
    </row>
    <row r="137" spans="1:25" s="36" customFormat="1" x14ac:dyDescent="0.25">
      <c r="A137" s="36" t="s">
        <v>257</v>
      </c>
      <c r="B137" s="36">
        <v>2017</v>
      </c>
      <c r="C137" s="36">
        <v>19</v>
      </c>
      <c r="D137" s="36">
        <v>54</v>
      </c>
      <c r="E137" s="36">
        <v>4</v>
      </c>
      <c r="F137" s="36">
        <v>11</v>
      </c>
      <c r="G137" s="36">
        <v>5</v>
      </c>
      <c r="H137" s="36">
        <v>0</v>
      </c>
      <c r="I137" s="36">
        <v>1</v>
      </c>
      <c r="J137" s="36">
        <v>5</v>
      </c>
      <c r="K137" s="36">
        <v>19</v>
      </c>
      <c r="L137" s="36">
        <v>7</v>
      </c>
      <c r="M137" s="36">
        <v>1</v>
      </c>
      <c r="N137" s="36">
        <v>0</v>
      </c>
      <c r="O137" s="36">
        <v>0</v>
      </c>
      <c r="P137" s="36">
        <v>0</v>
      </c>
      <c r="Q137" s="36">
        <v>0</v>
      </c>
      <c r="R137" s="36">
        <v>55</v>
      </c>
      <c r="S137" s="36">
        <v>10</v>
      </c>
      <c r="T137" s="36">
        <v>1</v>
      </c>
      <c r="U137" s="36">
        <v>0.20399999999999999</v>
      </c>
      <c r="V137" s="85">
        <v>0.35199999999999998</v>
      </c>
      <c r="W137" s="36">
        <v>0.30599999999999999</v>
      </c>
      <c r="X137" s="36">
        <v>6</v>
      </c>
      <c r="Y137" s="46">
        <f t="shared" si="21"/>
        <v>19</v>
      </c>
    </row>
    <row r="138" spans="1:25" s="36" customFormat="1" x14ac:dyDescent="0.25">
      <c r="A138" s="36" t="s">
        <v>257</v>
      </c>
      <c r="B138" s="36">
        <v>2018</v>
      </c>
      <c r="C138" s="36">
        <v>32</v>
      </c>
      <c r="D138" s="36">
        <v>90</v>
      </c>
      <c r="E138" s="36">
        <v>15</v>
      </c>
      <c r="F138" s="36">
        <v>23</v>
      </c>
      <c r="G138" s="36">
        <v>6</v>
      </c>
      <c r="H138" s="36">
        <v>0</v>
      </c>
      <c r="I138" s="36">
        <v>2</v>
      </c>
      <c r="J138" s="36">
        <v>14</v>
      </c>
      <c r="K138" s="36">
        <v>35</v>
      </c>
      <c r="L138" s="36">
        <v>7</v>
      </c>
      <c r="M138" s="36">
        <v>0</v>
      </c>
      <c r="N138" s="36">
        <v>3</v>
      </c>
      <c r="O138" s="36">
        <v>0</v>
      </c>
      <c r="P138" s="36">
        <v>1</v>
      </c>
      <c r="Q138" s="36">
        <v>3</v>
      </c>
      <c r="R138" s="36">
        <v>124</v>
      </c>
      <c r="S138" s="36">
        <v>29</v>
      </c>
      <c r="T138" s="36">
        <v>9</v>
      </c>
      <c r="U138" s="36">
        <v>0.25600000000000001</v>
      </c>
      <c r="V138" s="85">
        <v>0.38900000000000001</v>
      </c>
      <c r="W138" s="85">
        <v>0.3</v>
      </c>
      <c r="X138" s="36">
        <v>8</v>
      </c>
      <c r="Y138" s="46">
        <f t="shared" si="21"/>
        <v>30</v>
      </c>
    </row>
    <row r="139" spans="1:25" s="36" customFormat="1" x14ac:dyDescent="0.25">
      <c r="A139" s="36" t="s">
        <v>257</v>
      </c>
      <c r="B139" s="36">
        <v>2019</v>
      </c>
      <c r="C139" s="36">
        <v>40</v>
      </c>
      <c r="D139" s="36">
        <v>136</v>
      </c>
      <c r="E139" s="36">
        <v>21</v>
      </c>
      <c r="F139" s="36">
        <v>35</v>
      </c>
      <c r="G139" s="36">
        <v>7</v>
      </c>
      <c r="H139" s="36">
        <v>1</v>
      </c>
      <c r="I139" s="36">
        <v>2</v>
      </c>
      <c r="J139" s="36">
        <v>14</v>
      </c>
      <c r="K139" s="36">
        <v>50</v>
      </c>
      <c r="L139" s="36">
        <v>6</v>
      </c>
      <c r="M139" s="36">
        <v>2</v>
      </c>
      <c r="N139" s="36">
        <v>0</v>
      </c>
      <c r="O139" s="36">
        <v>0</v>
      </c>
      <c r="P139" s="36">
        <v>1</v>
      </c>
      <c r="Q139" s="36">
        <v>1</v>
      </c>
      <c r="R139" s="36">
        <v>309</v>
      </c>
      <c r="S139" s="36">
        <v>27</v>
      </c>
      <c r="T139" s="36">
        <v>4</v>
      </c>
      <c r="U139" s="36">
        <v>0.25700000000000001</v>
      </c>
      <c r="V139" s="85">
        <v>0.36799999999999999</v>
      </c>
      <c r="W139" s="85">
        <v>0.29899999999999999</v>
      </c>
      <c r="X139" s="36">
        <v>10</v>
      </c>
      <c r="Y139" s="46">
        <f t="shared" si="21"/>
        <v>43</v>
      </c>
    </row>
    <row r="140" spans="1:25" s="83" customFormat="1" x14ac:dyDescent="0.25">
      <c r="A140" s="83" t="s">
        <v>257</v>
      </c>
      <c r="B140" s="83" t="s">
        <v>1</v>
      </c>
      <c r="C140" s="83">
        <v>115</v>
      </c>
      <c r="D140" s="83">
        <v>325</v>
      </c>
      <c r="E140" s="83">
        <v>46</v>
      </c>
      <c r="F140" s="83">
        <v>75</v>
      </c>
      <c r="G140" s="83">
        <v>21</v>
      </c>
      <c r="H140" s="83">
        <v>1</v>
      </c>
      <c r="I140" s="83">
        <v>5</v>
      </c>
      <c r="J140" s="83">
        <v>39</v>
      </c>
      <c r="K140" s="83">
        <v>113</v>
      </c>
      <c r="L140" s="83">
        <v>24</v>
      </c>
      <c r="M140" s="83">
        <v>5</v>
      </c>
      <c r="N140" s="83">
        <v>4</v>
      </c>
      <c r="O140" s="83">
        <v>0</v>
      </c>
      <c r="P140" s="83">
        <v>2</v>
      </c>
      <c r="Q140" s="83">
        <v>4</v>
      </c>
      <c r="R140" s="83">
        <v>593</v>
      </c>
      <c r="S140" s="83">
        <v>82</v>
      </c>
      <c r="T140" s="83">
        <v>18</v>
      </c>
      <c r="U140" s="83">
        <v>0.23100000000000001</v>
      </c>
      <c r="V140" s="83">
        <v>0.34799999999999998</v>
      </c>
      <c r="W140" s="83">
        <v>0.29099999999999998</v>
      </c>
      <c r="X140" s="83">
        <v>27</v>
      </c>
      <c r="Y140" s="83">
        <f t="shared" si="21"/>
        <v>104</v>
      </c>
    </row>
    <row r="142" spans="1:25" x14ac:dyDescent="0.25">
      <c r="A142" t="s">
        <v>254</v>
      </c>
      <c r="B142">
        <v>2015</v>
      </c>
      <c r="C142">
        <v>24</v>
      </c>
      <c r="D142">
        <v>80</v>
      </c>
      <c r="E142">
        <v>26</v>
      </c>
      <c r="F142">
        <v>35</v>
      </c>
      <c r="G142">
        <v>6</v>
      </c>
      <c r="H142">
        <v>1</v>
      </c>
      <c r="I142">
        <v>6</v>
      </c>
      <c r="J142">
        <v>23</v>
      </c>
      <c r="K142">
        <v>61</v>
      </c>
      <c r="L142">
        <v>6</v>
      </c>
      <c r="M142">
        <v>1</v>
      </c>
      <c r="N142">
        <v>1</v>
      </c>
      <c r="O142">
        <v>0</v>
      </c>
      <c r="P142">
        <v>1</v>
      </c>
      <c r="Q142">
        <v>3</v>
      </c>
      <c r="R142">
        <v>31</v>
      </c>
      <c r="S142">
        <v>74</v>
      </c>
      <c r="T142">
        <v>5</v>
      </c>
      <c r="U142">
        <v>0.438</v>
      </c>
      <c r="V142">
        <v>0.76300000000000001</v>
      </c>
      <c r="W142">
        <v>0.47699999999999998</v>
      </c>
      <c r="X142">
        <v>13</v>
      </c>
      <c r="Y142" s="13">
        <f t="shared" si="21"/>
        <v>42</v>
      </c>
    </row>
    <row r="143" spans="1:25" x14ac:dyDescent="0.25">
      <c r="A143" t="s">
        <v>254</v>
      </c>
      <c r="B143">
        <v>2016</v>
      </c>
      <c r="C143">
        <v>50</v>
      </c>
      <c r="D143">
        <v>157</v>
      </c>
      <c r="E143">
        <v>46</v>
      </c>
      <c r="F143">
        <v>56</v>
      </c>
      <c r="G143">
        <v>15</v>
      </c>
      <c r="H143">
        <v>2</v>
      </c>
      <c r="I143">
        <v>10</v>
      </c>
      <c r="J143">
        <v>54</v>
      </c>
      <c r="K143">
        <v>105</v>
      </c>
      <c r="L143">
        <v>26</v>
      </c>
      <c r="M143">
        <v>4</v>
      </c>
      <c r="N143">
        <v>5</v>
      </c>
      <c r="O143">
        <v>0</v>
      </c>
      <c r="P143">
        <v>5</v>
      </c>
      <c r="Q143">
        <v>6</v>
      </c>
      <c r="R143">
        <v>60</v>
      </c>
      <c r="S143">
        <v>118</v>
      </c>
      <c r="T143">
        <v>8</v>
      </c>
      <c r="U143">
        <v>0.35699999999999998</v>
      </c>
      <c r="V143">
        <v>0.66900000000000004</v>
      </c>
      <c r="W143">
        <v>0.44800000000000001</v>
      </c>
      <c r="X143">
        <v>27</v>
      </c>
      <c r="Y143" s="13">
        <f t="shared" si="21"/>
        <v>86</v>
      </c>
    </row>
    <row r="144" spans="1:25" x14ac:dyDescent="0.25">
      <c r="A144" t="s">
        <v>254</v>
      </c>
      <c r="B144">
        <v>2017</v>
      </c>
      <c r="C144">
        <v>15</v>
      </c>
      <c r="D144">
        <v>40</v>
      </c>
      <c r="E144">
        <v>7</v>
      </c>
      <c r="F144">
        <v>11</v>
      </c>
      <c r="G144">
        <v>2</v>
      </c>
      <c r="H144">
        <v>0</v>
      </c>
      <c r="I144">
        <v>0</v>
      </c>
      <c r="J144">
        <v>4</v>
      </c>
      <c r="K144">
        <v>13</v>
      </c>
      <c r="L144">
        <v>7</v>
      </c>
      <c r="M144">
        <v>1</v>
      </c>
      <c r="N144">
        <v>2</v>
      </c>
      <c r="O144">
        <v>0</v>
      </c>
      <c r="P144">
        <v>1</v>
      </c>
      <c r="Q144">
        <v>1</v>
      </c>
      <c r="R144">
        <v>16</v>
      </c>
      <c r="S144">
        <v>14</v>
      </c>
      <c r="T144">
        <v>3</v>
      </c>
      <c r="U144">
        <v>0.27500000000000002</v>
      </c>
      <c r="V144">
        <v>0.32500000000000001</v>
      </c>
      <c r="W144" s="2">
        <v>0.38</v>
      </c>
      <c r="X144">
        <v>2</v>
      </c>
      <c r="Y144" s="13">
        <f t="shared" si="21"/>
        <v>19</v>
      </c>
    </row>
    <row r="145" spans="1:25" s="83" customFormat="1" x14ac:dyDescent="0.25">
      <c r="A145" s="83" t="s">
        <v>254</v>
      </c>
      <c r="B145" s="83" t="s">
        <v>1</v>
      </c>
      <c r="C145" s="83">
        <v>89</v>
      </c>
      <c r="D145" s="83">
        <v>277</v>
      </c>
      <c r="E145" s="83">
        <v>79</v>
      </c>
      <c r="F145" s="83">
        <v>102</v>
      </c>
      <c r="G145" s="83">
        <v>23</v>
      </c>
      <c r="H145" s="83">
        <v>3</v>
      </c>
      <c r="I145" s="83">
        <v>16</v>
      </c>
      <c r="J145" s="83">
        <v>81</v>
      </c>
      <c r="K145" s="83">
        <v>179</v>
      </c>
      <c r="L145" s="83">
        <v>39</v>
      </c>
      <c r="M145" s="83">
        <v>6</v>
      </c>
      <c r="N145" s="83">
        <v>8</v>
      </c>
      <c r="O145" s="83">
        <v>0</v>
      </c>
      <c r="P145" s="83">
        <v>7</v>
      </c>
      <c r="Q145" s="83">
        <v>10</v>
      </c>
      <c r="R145" s="83">
        <v>107</v>
      </c>
      <c r="S145" s="83">
        <v>206</v>
      </c>
      <c r="T145" s="83">
        <v>16</v>
      </c>
      <c r="U145" s="83">
        <v>0.36799999999999999</v>
      </c>
      <c r="V145" s="88">
        <v>0.64600000000000002</v>
      </c>
      <c r="W145" s="83">
        <v>0.44500000000000001</v>
      </c>
      <c r="X145" s="83">
        <v>42</v>
      </c>
      <c r="Y145" s="83">
        <f t="shared" si="21"/>
        <v>147</v>
      </c>
    </row>
    <row r="147" spans="1:25" x14ac:dyDescent="0.25">
      <c r="A147" t="s">
        <v>253</v>
      </c>
      <c r="B147">
        <v>2015</v>
      </c>
      <c r="C147">
        <v>47</v>
      </c>
      <c r="D147">
        <v>162</v>
      </c>
      <c r="E147">
        <v>50</v>
      </c>
      <c r="F147">
        <v>52</v>
      </c>
      <c r="G147">
        <v>11</v>
      </c>
      <c r="H147">
        <v>2</v>
      </c>
      <c r="I147">
        <v>2</v>
      </c>
      <c r="J147">
        <v>19</v>
      </c>
      <c r="K147">
        <v>73</v>
      </c>
      <c r="L147">
        <v>33</v>
      </c>
      <c r="M147">
        <v>5</v>
      </c>
      <c r="N147">
        <v>0</v>
      </c>
      <c r="O147">
        <v>1</v>
      </c>
      <c r="P147">
        <v>16</v>
      </c>
      <c r="Q147">
        <v>19</v>
      </c>
      <c r="R147">
        <v>61</v>
      </c>
      <c r="S147">
        <v>5</v>
      </c>
      <c r="T147">
        <v>3</v>
      </c>
      <c r="U147">
        <v>0.32100000000000001</v>
      </c>
      <c r="V147">
        <v>0.45100000000000001</v>
      </c>
      <c r="W147" s="2">
        <v>0.45</v>
      </c>
      <c r="X147">
        <v>15</v>
      </c>
      <c r="Y147" s="13">
        <f t="shared" si="21"/>
        <v>90</v>
      </c>
    </row>
    <row r="148" spans="1:25" x14ac:dyDescent="0.25">
      <c r="A148" t="s">
        <v>253</v>
      </c>
      <c r="B148">
        <v>2016</v>
      </c>
      <c r="C148">
        <v>56</v>
      </c>
      <c r="D148">
        <v>176</v>
      </c>
      <c r="E148">
        <v>42</v>
      </c>
      <c r="F148">
        <v>55</v>
      </c>
      <c r="G148">
        <v>8</v>
      </c>
      <c r="H148">
        <v>1</v>
      </c>
      <c r="I148">
        <v>5</v>
      </c>
      <c r="J148">
        <v>41</v>
      </c>
      <c r="K148">
        <v>80</v>
      </c>
      <c r="L148">
        <v>38</v>
      </c>
      <c r="M148">
        <v>4</v>
      </c>
      <c r="N148">
        <v>2</v>
      </c>
      <c r="O148">
        <v>1</v>
      </c>
      <c r="P148">
        <v>16</v>
      </c>
      <c r="Q148">
        <v>16</v>
      </c>
      <c r="R148">
        <v>69</v>
      </c>
      <c r="S148">
        <v>0</v>
      </c>
      <c r="T148">
        <v>4</v>
      </c>
      <c r="U148">
        <v>0.313</v>
      </c>
      <c r="V148">
        <v>0.45500000000000002</v>
      </c>
      <c r="W148" s="2">
        <v>0.441</v>
      </c>
      <c r="X148">
        <v>14</v>
      </c>
      <c r="Y148" s="13">
        <f t="shared" si="21"/>
        <v>97</v>
      </c>
    </row>
    <row r="149" spans="1:25" x14ac:dyDescent="0.25">
      <c r="A149" t="s">
        <v>253</v>
      </c>
      <c r="B149">
        <v>2017</v>
      </c>
      <c r="C149">
        <v>44</v>
      </c>
      <c r="D149">
        <v>122</v>
      </c>
      <c r="E149">
        <v>19</v>
      </c>
      <c r="F149">
        <v>21</v>
      </c>
      <c r="G149">
        <v>7</v>
      </c>
      <c r="H149">
        <v>0</v>
      </c>
      <c r="I149">
        <v>1</v>
      </c>
      <c r="J149">
        <v>10</v>
      </c>
      <c r="K149">
        <v>31</v>
      </c>
      <c r="L149">
        <v>22</v>
      </c>
      <c r="M149">
        <v>6</v>
      </c>
      <c r="N149">
        <v>1</v>
      </c>
      <c r="O149">
        <v>2</v>
      </c>
      <c r="P149">
        <v>8</v>
      </c>
      <c r="Q149">
        <v>8</v>
      </c>
      <c r="R149">
        <v>9</v>
      </c>
      <c r="S149">
        <v>2</v>
      </c>
      <c r="T149">
        <v>3</v>
      </c>
      <c r="U149">
        <v>0.17199999999999999</v>
      </c>
      <c r="V149">
        <v>0.254</v>
      </c>
      <c r="W149" s="2">
        <v>0.32500000000000001</v>
      </c>
      <c r="X149">
        <v>8</v>
      </c>
      <c r="Y149" s="13">
        <f t="shared" si="21"/>
        <v>49</v>
      </c>
    </row>
    <row r="150" spans="1:25" s="83" customFormat="1" x14ac:dyDescent="0.25">
      <c r="A150" s="83" t="s">
        <v>253</v>
      </c>
      <c r="B150" s="83" t="s">
        <v>1</v>
      </c>
      <c r="C150" s="83">
        <v>147</v>
      </c>
      <c r="D150" s="83">
        <v>460</v>
      </c>
      <c r="E150" s="83">
        <v>111</v>
      </c>
      <c r="F150" s="83">
        <v>128</v>
      </c>
      <c r="G150" s="83">
        <v>26</v>
      </c>
      <c r="H150" s="83">
        <v>3</v>
      </c>
      <c r="I150" s="83">
        <v>8</v>
      </c>
      <c r="J150" s="83">
        <v>70</v>
      </c>
      <c r="K150" s="83">
        <v>184</v>
      </c>
      <c r="L150" s="83">
        <v>93</v>
      </c>
      <c r="M150" s="83">
        <v>15</v>
      </c>
      <c r="N150" s="83">
        <v>3</v>
      </c>
      <c r="O150" s="83">
        <v>4</v>
      </c>
      <c r="P150" s="83">
        <v>40</v>
      </c>
      <c r="Q150" s="83">
        <v>43</v>
      </c>
      <c r="R150" s="83">
        <v>220</v>
      </c>
      <c r="S150" s="83">
        <v>7</v>
      </c>
      <c r="T150" s="83">
        <v>10</v>
      </c>
      <c r="U150" s="83">
        <v>0.27800000000000002</v>
      </c>
      <c r="V150" s="88">
        <v>0.4</v>
      </c>
      <c r="W150" s="88">
        <v>0.41299999999999998</v>
      </c>
      <c r="X150" s="83">
        <v>37</v>
      </c>
      <c r="Y150" s="83">
        <f t="shared" si="21"/>
        <v>236</v>
      </c>
    </row>
    <row r="152" spans="1:25" x14ac:dyDescent="0.25">
      <c r="A152" t="s">
        <v>252</v>
      </c>
      <c r="B152">
        <v>2015</v>
      </c>
      <c r="C152">
        <v>50</v>
      </c>
      <c r="D152">
        <v>172</v>
      </c>
      <c r="E152">
        <v>45</v>
      </c>
      <c r="F152">
        <v>70</v>
      </c>
      <c r="G152">
        <v>16</v>
      </c>
      <c r="H152">
        <v>0</v>
      </c>
      <c r="I152">
        <v>7</v>
      </c>
      <c r="J152">
        <v>54</v>
      </c>
      <c r="K152">
        <v>107</v>
      </c>
      <c r="L152">
        <v>19</v>
      </c>
      <c r="M152">
        <v>1</v>
      </c>
      <c r="N152">
        <v>3</v>
      </c>
      <c r="O152">
        <v>0</v>
      </c>
      <c r="P152">
        <v>0</v>
      </c>
      <c r="Q152">
        <v>0</v>
      </c>
      <c r="R152">
        <v>288</v>
      </c>
      <c r="S152">
        <v>14</v>
      </c>
      <c r="T152">
        <v>3</v>
      </c>
      <c r="U152">
        <v>0.40699999999999997</v>
      </c>
      <c r="V152">
        <v>0.622</v>
      </c>
      <c r="W152">
        <v>0.46200000000000002</v>
      </c>
      <c r="X152">
        <v>23</v>
      </c>
      <c r="Y152" s="13">
        <f t="shared" si="21"/>
        <v>90</v>
      </c>
    </row>
    <row r="153" spans="1:25" x14ac:dyDescent="0.25">
      <c r="A153" t="s">
        <v>252</v>
      </c>
      <c r="B153">
        <v>2016</v>
      </c>
      <c r="C153">
        <v>8</v>
      </c>
      <c r="D153">
        <v>18</v>
      </c>
      <c r="E153">
        <v>3</v>
      </c>
      <c r="F153">
        <v>7</v>
      </c>
      <c r="G153">
        <v>0</v>
      </c>
      <c r="H153">
        <v>0</v>
      </c>
      <c r="I153">
        <v>0</v>
      </c>
      <c r="J153">
        <v>7</v>
      </c>
      <c r="K153">
        <v>7</v>
      </c>
      <c r="L153">
        <v>5</v>
      </c>
      <c r="M153">
        <v>0</v>
      </c>
      <c r="N153">
        <v>2</v>
      </c>
      <c r="O153">
        <v>0</v>
      </c>
      <c r="P153">
        <v>0</v>
      </c>
      <c r="Q153">
        <v>0</v>
      </c>
      <c r="R153">
        <v>18</v>
      </c>
      <c r="S153">
        <v>0</v>
      </c>
      <c r="T153">
        <v>0</v>
      </c>
      <c r="U153">
        <v>0.38900000000000001</v>
      </c>
      <c r="V153">
        <v>0.38900000000000001</v>
      </c>
      <c r="W153" s="2">
        <v>0.48</v>
      </c>
      <c r="X153">
        <v>0</v>
      </c>
      <c r="Y153" s="13">
        <f t="shared" si="21"/>
        <v>12</v>
      </c>
    </row>
    <row r="154" spans="1:25" x14ac:dyDescent="0.25">
      <c r="A154" t="s">
        <v>252</v>
      </c>
      <c r="B154">
        <v>2017</v>
      </c>
      <c r="C154">
        <v>48</v>
      </c>
      <c r="D154">
        <v>160</v>
      </c>
      <c r="E154">
        <v>25</v>
      </c>
      <c r="F154">
        <v>61</v>
      </c>
      <c r="G154">
        <v>11</v>
      </c>
      <c r="H154">
        <v>1</v>
      </c>
      <c r="I154">
        <v>4</v>
      </c>
      <c r="J154">
        <v>45</v>
      </c>
      <c r="K154">
        <v>86</v>
      </c>
      <c r="L154">
        <v>19</v>
      </c>
      <c r="M154">
        <v>2</v>
      </c>
      <c r="N154">
        <v>4</v>
      </c>
      <c r="O154">
        <v>0</v>
      </c>
      <c r="P154">
        <v>0</v>
      </c>
      <c r="Q154">
        <v>0</v>
      </c>
      <c r="R154">
        <v>280</v>
      </c>
      <c r="S154">
        <v>15</v>
      </c>
      <c r="T154">
        <v>1</v>
      </c>
      <c r="U154">
        <v>0.38100000000000001</v>
      </c>
      <c r="V154">
        <v>0.53800000000000003</v>
      </c>
      <c r="W154" s="2">
        <v>0.443</v>
      </c>
      <c r="X154">
        <v>16</v>
      </c>
      <c r="Y154" s="13">
        <f t="shared" si="21"/>
        <v>82</v>
      </c>
    </row>
    <row r="155" spans="1:25" s="83" customFormat="1" x14ac:dyDescent="0.25">
      <c r="A155" s="83" t="s">
        <v>252</v>
      </c>
      <c r="B155" s="83" t="s">
        <v>1</v>
      </c>
      <c r="C155" s="83">
        <v>106</v>
      </c>
      <c r="D155" s="83">
        <v>350</v>
      </c>
      <c r="E155" s="83">
        <v>73</v>
      </c>
      <c r="F155" s="83">
        <v>138</v>
      </c>
      <c r="G155" s="83">
        <v>27</v>
      </c>
      <c r="H155" s="83">
        <v>1</v>
      </c>
      <c r="I155" s="83">
        <v>11</v>
      </c>
      <c r="J155" s="83">
        <v>106</v>
      </c>
      <c r="K155" s="83">
        <v>200</v>
      </c>
      <c r="L155" s="83">
        <v>43</v>
      </c>
      <c r="M155" s="83">
        <v>3</v>
      </c>
      <c r="N155" s="83">
        <v>9</v>
      </c>
      <c r="O155" s="83">
        <v>0</v>
      </c>
      <c r="P155" s="83">
        <v>0</v>
      </c>
      <c r="Q155" s="83">
        <v>0</v>
      </c>
      <c r="R155" s="83">
        <v>586</v>
      </c>
      <c r="S155" s="83">
        <v>29</v>
      </c>
      <c r="T155" s="83">
        <v>4</v>
      </c>
      <c r="U155" s="83">
        <v>0.39400000000000002</v>
      </c>
      <c r="V155" s="83">
        <v>0.57099999999999995</v>
      </c>
      <c r="W155" s="83">
        <v>0.45400000000000001</v>
      </c>
      <c r="X155" s="83">
        <v>39</v>
      </c>
      <c r="Y155" s="83">
        <f t="shared" si="21"/>
        <v>184</v>
      </c>
    </row>
    <row r="157" spans="1:25" s="57" customFormat="1" x14ac:dyDescent="0.25">
      <c r="A157" s="57" t="s">
        <v>243</v>
      </c>
      <c r="B157" s="57">
        <v>2014</v>
      </c>
      <c r="C157" s="57">
        <v>36</v>
      </c>
      <c r="D157" s="57">
        <v>86</v>
      </c>
      <c r="E157" s="57">
        <v>13</v>
      </c>
      <c r="F157" s="57">
        <v>20</v>
      </c>
      <c r="G157" s="57">
        <v>4</v>
      </c>
      <c r="H157" s="57">
        <v>0</v>
      </c>
      <c r="I157" s="57">
        <v>0</v>
      </c>
      <c r="J157" s="57">
        <v>8</v>
      </c>
      <c r="K157" s="57">
        <v>24</v>
      </c>
      <c r="L157" s="57">
        <v>14</v>
      </c>
      <c r="M157" s="57">
        <v>3</v>
      </c>
      <c r="N157" s="57">
        <v>2</v>
      </c>
      <c r="O157" s="57">
        <v>4</v>
      </c>
      <c r="P157" s="57">
        <v>8</v>
      </c>
      <c r="Q157" s="57">
        <v>9</v>
      </c>
      <c r="R157" s="57">
        <v>50</v>
      </c>
      <c r="S157" s="57">
        <v>0</v>
      </c>
      <c r="T157" s="57">
        <v>3</v>
      </c>
      <c r="U157" s="57">
        <v>0.23300000000000001</v>
      </c>
      <c r="V157" s="57">
        <v>0.27900000000000003</v>
      </c>
      <c r="W157" s="57">
        <v>0.35199999999999998</v>
      </c>
      <c r="X157" s="57">
        <v>4</v>
      </c>
      <c r="Y157" s="65">
        <f t="shared" si="21"/>
        <v>37</v>
      </c>
    </row>
    <row r="158" spans="1:25" s="36" customFormat="1" x14ac:dyDescent="0.25">
      <c r="A158" s="36" t="s">
        <v>243</v>
      </c>
      <c r="B158" s="36">
        <v>2015</v>
      </c>
      <c r="C158" s="36">
        <v>49</v>
      </c>
      <c r="D158" s="36">
        <v>157</v>
      </c>
      <c r="E158" s="36">
        <v>50</v>
      </c>
      <c r="F158" s="36">
        <v>56</v>
      </c>
      <c r="G158" s="36">
        <v>8</v>
      </c>
      <c r="H158" s="36">
        <v>3</v>
      </c>
      <c r="I158" s="36">
        <v>8</v>
      </c>
      <c r="J158" s="36">
        <v>47</v>
      </c>
      <c r="K158" s="36">
        <v>94</v>
      </c>
      <c r="L158" s="36">
        <v>29</v>
      </c>
      <c r="M158" s="36">
        <v>3</v>
      </c>
      <c r="N158" s="36">
        <v>3</v>
      </c>
      <c r="O158" s="36">
        <v>1</v>
      </c>
      <c r="P158" s="36">
        <v>23</v>
      </c>
      <c r="Q158" s="36">
        <v>25</v>
      </c>
      <c r="R158" s="36">
        <v>41</v>
      </c>
      <c r="S158" s="36">
        <v>11</v>
      </c>
      <c r="T158" s="36">
        <v>5</v>
      </c>
      <c r="U158" s="36">
        <v>0.35699999999999998</v>
      </c>
      <c r="V158" s="36">
        <v>0.59899999999999998</v>
      </c>
      <c r="W158" s="36">
        <v>0.45800000000000002</v>
      </c>
      <c r="X158" s="36">
        <v>19</v>
      </c>
      <c r="Y158" s="13">
        <f t="shared" si="21"/>
        <v>88</v>
      </c>
    </row>
    <row r="159" spans="1:25" s="36" customFormat="1" x14ac:dyDescent="0.25">
      <c r="A159" s="36" t="s">
        <v>243</v>
      </c>
      <c r="B159" s="36">
        <v>2016</v>
      </c>
      <c r="C159" s="36">
        <v>56</v>
      </c>
      <c r="D159" s="36">
        <v>198</v>
      </c>
      <c r="E159" s="36">
        <v>53</v>
      </c>
      <c r="F159" s="36">
        <v>61</v>
      </c>
      <c r="G159" s="36">
        <v>10</v>
      </c>
      <c r="H159" s="36">
        <v>6</v>
      </c>
      <c r="I159" s="36">
        <v>2</v>
      </c>
      <c r="J159" s="36">
        <v>32</v>
      </c>
      <c r="K159" s="36">
        <v>89</v>
      </c>
      <c r="L159" s="36">
        <v>43</v>
      </c>
      <c r="M159" s="36">
        <v>5</v>
      </c>
      <c r="N159" s="36">
        <v>4</v>
      </c>
      <c r="O159" s="36">
        <v>0</v>
      </c>
      <c r="P159" s="36">
        <v>36</v>
      </c>
      <c r="Q159" s="36">
        <v>40</v>
      </c>
      <c r="R159" s="36">
        <v>72</v>
      </c>
      <c r="S159" s="36">
        <v>8</v>
      </c>
      <c r="T159" s="36">
        <v>2</v>
      </c>
      <c r="U159" s="36">
        <v>0.308</v>
      </c>
      <c r="V159" s="36">
        <v>0.44900000000000001</v>
      </c>
      <c r="W159" s="36">
        <v>0.439</v>
      </c>
      <c r="X159" s="36">
        <v>18</v>
      </c>
      <c r="Y159" s="13">
        <f t="shared" si="21"/>
        <v>109</v>
      </c>
    </row>
    <row r="160" spans="1:25" s="36" customFormat="1" x14ac:dyDescent="0.25">
      <c r="A160" s="36" t="s">
        <v>243</v>
      </c>
      <c r="B160" s="36">
        <v>2017</v>
      </c>
      <c r="C160" s="36">
        <v>48</v>
      </c>
      <c r="D160" s="36">
        <v>163</v>
      </c>
      <c r="E160" s="36">
        <v>46</v>
      </c>
      <c r="F160" s="36">
        <v>60</v>
      </c>
      <c r="G160" s="36">
        <v>18</v>
      </c>
      <c r="H160" s="36">
        <v>1</v>
      </c>
      <c r="I160" s="36">
        <v>8</v>
      </c>
      <c r="J160" s="36">
        <v>45</v>
      </c>
      <c r="K160" s="36">
        <v>104</v>
      </c>
      <c r="L160" s="36">
        <v>23</v>
      </c>
      <c r="M160" s="36">
        <v>10</v>
      </c>
      <c r="N160" s="36">
        <v>1</v>
      </c>
      <c r="O160" s="36">
        <v>0</v>
      </c>
      <c r="P160" s="36">
        <v>34</v>
      </c>
      <c r="Q160" s="36">
        <v>39</v>
      </c>
      <c r="R160" s="36">
        <v>55</v>
      </c>
      <c r="S160" s="36">
        <v>4</v>
      </c>
      <c r="T160" s="36">
        <v>6</v>
      </c>
      <c r="U160" s="36">
        <v>0.36799999999999999</v>
      </c>
      <c r="V160" s="36">
        <v>0.63800000000000001</v>
      </c>
      <c r="W160" s="36">
        <v>0.47199999999999998</v>
      </c>
      <c r="X160" s="36">
        <v>27</v>
      </c>
      <c r="Y160" s="13">
        <f t="shared" si="21"/>
        <v>93</v>
      </c>
    </row>
    <row r="161" spans="1:25" s="83" customFormat="1" x14ac:dyDescent="0.25">
      <c r="A161" s="83" t="s">
        <v>243</v>
      </c>
      <c r="B161" s="83" t="s">
        <v>1</v>
      </c>
      <c r="C161" s="83">
        <v>189</v>
      </c>
      <c r="D161" s="83">
        <v>604</v>
      </c>
      <c r="E161" s="83">
        <v>162</v>
      </c>
      <c r="F161" s="83">
        <v>197</v>
      </c>
      <c r="G161" s="83">
        <v>40</v>
      </c>
      <c r="H161" s="83">
        <v>10</v>
      </c>
      <c r="I161" s="83">
        <v>18</v>
      </c>
      <c r="J161" s="83">
        <v>132</v>
      </c>
      <c r="K161" s="83">
        <v>311</v>
      </c>
      <c r="L161" s="83">
        <v>109</v>
      </c>
      <c r="M161" s="83">
        <v>21</v>
      </c>
      <c r="N161" s="83">
        <v>10</v>
      </c>
      <c r="O161" s="83">
        <v>5</v>
      </c>
      <c r="P161" s="83">
        <v>101</v>
      </c>
      <c r="Q161" s="83">
        <v>113</v>
      </c>
      <c r="R161" s="83">
        <v>218</v>
      </c>
      <c r="S161" s="83">
        <v>23</v>
      </c>
      <c r="T161" s="83">
        <v>16</v>
      </c>
      <c r="U161" s="83">
        <v>0.32600000000000001</v>
      </c>
      <c r="V161" s="83">
        <v>0.51500000000000001</v>
      </c>
      <c r="W161" s="88">
        <v>0.44</v>
      </c>
      <c r="X161" s="83">
        <v>68</v>
      </c>
      <c r="Y161" s="83">
        <f t="shared" si="21"/>
        <v>327</v>
      </c>
    </row>
    <row r="163" spans="1:25" s="57" customFormat="1" x14ac:dyDescent="0.25">
      <c r="A163" s="57" t="s">
        <v>244</v>
      </c>
      <c r="B163" s="57">
        <v>2014</v>
      </c>
      <c r="C163" s="57">
        <v>23</v>
      </c>
      <c r="D163" s="57">
        <v>56</v>
      </c>
      <c r="E163" s="57">
        <v>15</v>
      </c>
      <c r="F163" s="57">
        <v>14</v>
      </c>
      <c r="G163" s="57">
        <v>3</v>
      </c>
      <c r="H163" s="57">
        <v>0</v>
      </c>
      <c r="I163" s="57">
        <v>0</v>
      </c>
      <c r="J163" s="57">
        <v>9</v>
      </c>
      <c r="K163" s="57">
        <v>17</v>
      </c>
      <c r="L163" s="57">
        <v>8</v>
      </c>
      <c r="M163" s="57">
        <v>2</v>
      </c>
      <c r="N163" s="57">
        <v>2</v>
      </c>
      <c r="O163" s="57">
        <v>0</v>
      </c>
      <c r="P163" s="57">
        <v>1</v>
      </c>
      <c r="Q163" s="57">
        <v>1</v>
      </c>
      <c r="R163" s="57">
        <v>36</v>
      </c>
      <c r="S163" s="57">
        <v>35</v>
      </c>
      <c r="T163" s="57">
        <v>3</v>
      </c>
      <c r="U163" s="58">
        <v>0.25</v>
      </c>
      <c r="V163" s="57">
        <v>0.35299999999999998</v>
      </c>
      <c r="W163" s="57">
        <v>0.30399999999999999</v>
      </c>
      <c r="X163" s="57">
        <v>3</v>
      </c>
      <c r="Y163" s="65">
        <f t="shared" si="21"/>
        <v>24</v>
      </c>
    </row>
    <row r="164" spans="1:25" s="36" customFormat="1" x14ac:dyDescent="0.25">
      <c r="A164" s="36" t="s">
        <v>244</v>
      </c>
      <c r="B164" s="36">
        <v>2015</v>
      </c>
      <c r="C164" s="36">
        <v>45</v>
      </c>
      <c r="D164" s="36">
        <v>169</v>
      </c>
      <c r="E164" s="36">
        <v>39</v>
      </c>
      <c r="F164" s="36">
        <v>67</v>
      </c>
      <c r="G164" s="36">
        <v>11</v>
      </c>
      <c r="H164" s="36">
        <v>1</v>
      </c>
      <c r="I164" s="36">
        <v>1</v>
      </c>
      <c r="J164" s="36">
        <v>40</v>
      </c>
      <c r="K164" s="36">
        <v>83</v>
      </c>
      <c r="L164" s="36">
        <v>13</v>
      </c>
      <c r="M164" s="36">
        <v>6</v>
      </c>
      <c r="N164" s="36">
        <v>2</v>
      </c>
      <c r="O164" s="36">
        <v>0</v>
      </c>
      <c r="P164" s="36">
        <v>11</v>
      </c>
      <c r="Q164" s="36">
        <v>17</v>
      </c>
      <c r="R164" s="36">
        <v>33</v>
      </c>
      <c r="S164" s="36">
        <v>67</v>
      </c>
      <c r="T164" s="36">
        <v>9</v>
      </c>
      <c r="U164" s="85">
        <v>0.39600000000000002</v>
      </c>
      <c r="V164" s="36">
        <v>0.49099999999999999</v>
      </c>
      <c r="W164" s="36">
        <v>0.45300000000000001</v>
      </c>
      <c r="X164" s="36">
        <v>13</v>
      </c>
      <c r="Y164" s="13">
        <f t="shared" si="21"/>
        <v>86</v>
      </c>
    </row>
    <row r="165" spans="1:25" s="36" customFormat="1" x14ac:dyDescent="0.25">
      <c r="A165" s="36" t="s">
        <v>244</v>
      </c>
      <c r="B165" s="36">
        <v>2016</v>
      </c>
      <c r="C165" s="36">
        <v>54</v>
      </c>
      <c r="D165" s="36">
        <v>170</v>
      </c>
      <c r="E165" s="36">
        <v>41</v>
      </c>
      <c r="F165" s="36">
        <v>67</v>
      </c>
      <c r="G165" s="36">
        <v>9</v>
      </c>
      <c r="H165" s="36">
        <v>0</v>
      </c>
      <c r="I165" s="36">
        <v>0</v>
      </c>
      <c r="J165" s="36">
        <v>43</v>
      </c>
      <c r="K165" s="36">
        <v>76</v>
      </c>
      <c r="L165" s="36">
        <v>14</v>
      </c>
      <c r="M165" s="36">
        <v>6</v>
      </c>
      <c r="N165" s="36">
        <v>5</v>
      </c>
      <c r="O165" s="36">
        <v>1</v>
      </c>
      <c r="P165" s="36">
        <v>8</v>
      </c>
      <c r="Q165" s="36">
        <v>8</v>
      </c>
      <c r="R165" s="36">
        <v>69</v>
      </c>
      <c r="S165" s="36">
        <v>105</v>
      </c>
      <c r="T165" s="36">
        <v>8</v>
      </c>
      <c r="U165" s="85">
        <v>0.39400000000000002</v>
      </c>
      <c r="V165" s="36">
        <v>0.44700000000000001</v>
      </c>
      <c r="W165" s="36">
        <v>0.44600000000000001</v>
      </c>
      <c r="X165" s="36">
        <v>9</v>
      </c>
      <c r="Y165" s="13">
        <f t="shared" si="21"/>
        <v>87</v>
      </c>
    </row>
    <row r="166" spans="1:25" s="36" customFormat="1" x14ac:dyDescent="0.25">
      <c r="A166" s="36" t="s">
        <v>244</v>
      </c>
      <c r="B166" s="36">
        <v>2017</v>
      </c>
      <c r="C166" s="36">
        <v>43</v>
      </c>
      <c r="D166" s="36">
        <v>151</v>
      </c>
      <c r="E166" s="36">
        <v>34</v>
      </c>
      <c r="F166" s="36">
        <v>49</v>
      </c>
      <c r="G166" s="36">
        <v>6</v>
      </c>
      <c r="H166" s="36">
        <v>1</v>
      </c>
      <c r="I166" s="36">
        <v>0</v>
      </c>
      <c r="J166" s="36">
        <v>15</v>
      </c>
      <c r="K166" s="36">
        <v>57</v>
      </c>
      <c r="L166" s="36">
        <v>22</v>
      </c>
      <c r="M166" s="36">
        <v>3</v>
      </c>
      <c r="N166" s="36">
        <v>0</v>
      </c>
      <c r="O166" s="36">
        <v>1</v>
      </c>
      <c r="P166" s="36">
        <v>8</v>
      </c>
      <c r="Q166" s="36">
        <v>11</v>
      </c>
      <c r="R166" s="36">
        <v>84</v>
      </c>
      <c r="S166" s="36">
        <v>104</v>
      </c>
      <c r="T166" s="36">
        <v>4</v>
      </c>
      <c r="U166" s="85">
        <v>0.32500000000000001</v>
      </c>
      <c r="V166" s="36">
        <v>0.377</v>
      </c>
      <c r="W166" s="85">
        <v>0.42</v>
      </c>
      <c r="X166" s="36">
        <v>7</v>
      </c>
      <c r="Y166" s="13">
        <f t="shared" si="21"/>
        <v>74</v>
      </c>
    </row>
    <row r="167" spans="1:25" s="83" customFormat="1" x14ac:dyDescent="0.25">
      <c r="A167" s="83" t="s">
        <v>244</v>
      </c>
      <c r="B167" s="83" t="s">
        <v>1</v>
      </c>
      <c r="C167" s="83">
        <v>165</v>
      </c>
      <c r="D167" s="83">
        <v>546</v>
      </c>
      <c r="E167" s="83">
        <v>129</v>
      </c>
      <c r="F167" s="83">
        <v>197</v>
      </c>
      <c r="G167" s="83">
        <v>29</v>
      </c>
      <c r="H167" s="83">
        <v>2</v>
      </c>
      <c r="I167" s="83">
        <v>1</v>
      </c>
      <c r="J167" s="83">
        <v>107</v>
      </c>
      <c r="K167" s="83">
        <v>233</v>
      </c>
      <c r="L167" s="83">
        <v>57</v>
      </c>
      <c r="M167" s="83">
        <v>17</v>
      </c>
      <c r="N167" s="83">
        <v>9</v>
      </c>
      <c r="O167" s="83">
        <v>2</v>
      </c>
      <c r="P167" s="83">
        <v>28</v>
      </c>
      <c r="Q167" s="83">
        <v>37</v>
      </c>
      <c r="R167" s="83">
        <v>222</v>
      </c>
      <c r="S167" s="83">
        <v>311</v>
      </c>
      <c r="T167" s="83">
        <v>24</v>
      </c>
      <c r="U167" s="88">
        <v>0.36099999999999999</v>
      </c>
      <c r="V167" s="83">
        <v>0.42699999999999999</v>
      </c>
      <c r="W167" s="83">
        <v>0.43099999999999999</v>
      </c>
      <c r="X167" s="83">
        <v>32</v>
      </c>
      <c r="Y167" s="83">
        <f t="shared" si="21"/>
        <v>271</v>
      </c>
    </row>
    <row r="169" spans="1:25" s="57" customFormat="1" x14ac:dyDescent="0.25">
      <c r="A169" s="57" t="s">
        <v>245</v>
      </c>
      <c r="B169" s="57">
        <v>2013</v>
      </c>
      <c r="C169" s="57">
        <v>18</v>
      </c>
      <c r="D169" s="57">
        <v>27</v>
      </c>
      <c r="E169" s="57">
        <v>3</v>
      </c>
      <c r="F169" s="57">
        <v>7</v>
      </c>
      <c r="G169" s="57">
        <v>3</v>
      </c>
      <c r="H169" s="57">
        <v>0</v>
      </c>
      <c r="I169" s="57">
        <v>0</v>
      </c>
      <c r="J169" s="57">
        <v>4</v>
      </c>
      <c r="K169" s="57">
        <v>10</v>
      </c>
      <c r="L169" s="57">
        <v>1</v>
      </c>
      <c r="M169" s="57">
        <v>0</v>
      </c>
      <c r="N169" s="57">
        <v>1</v>
      </c>
      <c r="O169" s="57">
        <v>0</v>
      </c>
      <c r="P169" s="57">
        <v>0</v>
      </c>
      <c r="Q169" s="57">
        <v>0</v>
      </c>
      <c r="R169" s="57">
        <v>8</v>
      </c>
      <c r="S169" s="57">
        <v>6</v>
      </c>
      <c r="T169" s="57">
        <v>1</v>
      </c>
      <c r="U169" s="57">
        <v>0.25900000000000001</v>
      </c>
      <c r="V169" s="58">
        <v>0.37</v>
      </c>
      <c r="W169" s="57">
        <v>0.27600000000000002</v>
      </c>
      <c r="X169" s="57">
        <v>3</v>
      </c>
      <c r="Y169" s="65">
        <f t="shared" si="21"/>
        <v>8</v>
      </c>
    </row>
    <row r="170" spans="1:25" x14ac:dyDescent="0.25">
      <c r="A170" t="s">
        <v>245</v>
      </c>
      <c r="B170">
        <v>2014</v>
      </c>
      <c r="C170">
        <v>37</v>
      </c>
      <c r="D170">
        <v>96</v>
      </c>
      <c r="E170">
        <v>15</v>
      </c>
      <c r="F170">
        <v>31</v>
      </c>
      <c r="G170">
        <v>3</v>
      </c>
      <c r="H170">
        <v>1</v>
      </c>
      <c r="I170">
        <v>2</v>
      </c>
      <c r="J170">
        <v>22</v>
      </c>
      <c r="K170">
        <v>42</v>
      </c>
      <c r="L170">
        <v>6</v>
      </c>
      <c r="M170">
        <v>3</v>
      </c>
      <c r="N170">
        <v>1</v>
      </c>
      <c r="O170">
        <v>0</v>
      </c>
      <c r="P170">
        <v>1</v>
      </c>
      <c r="Q170">
        <v>2</v>
      </c>
      <c r="R170">
        <v>138</v>
      </c>
      <c r="S170">
        <v>13</v>
      </c>
      <c r="T170">
        <v>3</v>
      </c>
      <c r="U170">
        <v>0.32300000000000001</v>
      </c>
      <c r="V170">
        <v>0.438</v>
      </c>
      <c r="W170">
        <v>0.377</v>
      </c>
      <c r="X170">
        <v>6</v>
      </c>
      <c r="Y170" s="13">
        <f t="shared" si="21"/>
        <v>40</v>
      </c>
    </row>
    <row r="171" spans="1:25" x14ac:dyDescent="0.25">
      <c r="A171" t="s">
        <v>245</v>
      </c>
      <c r="B171">
        <v>2015</v>
      </c>
      <c r="C171">
        <v>38</v>
      </c>
      <c r="D171">
        <v>120</v>
      </c>
      <c r="E171">
        <v>28</v>
      </c>
      <c r="F171">
        <v>47</v>
      </c>
      <c r="G171">
        <v>13</v>
      </c>
      <c r="H171">
        <v>0</v>
      </c>
      <c r="I171">
        <v>0</v>
      </c>
      <c r="J171">
        <v>27</v>
      </c>
      <c r="K171">
        <v>60</v>
      </c>
      <c r="L171">
        <v>17</v>
      </c>
      <c r="M171">
        <v>2</v>
      </c>
      <c r="N171">
        <v>2</v>
      </c>
      <c r="O171">
        <v>1</v>
      </c>
      <c r="P171">
        <v>1</v>
      </c>
      <c r="Q171">
        <v>2</v>
      </c>
      <c r="R171">
        <v>87</v>
      </c>
      <c r="S171">
        <v>0</v>
      </c>
      <c r="T171">
        <v>3</v>
      </c>
      <c r="U171">
        <v>0.39200000000000002</v>
      </c>
      <c r="V171" s="2">
        <v>0.5</v>
      </c>
      <c r="W171">
        <v>0.46800000000000003</v>
      </c>
      <c r="X171">
        <v>13</v>
      </c>
      <c r="Y171" s="13">
        <f t="shared" si="21"/>
        <v>66</v>
      </c>
    </row>
    <row r="172" spans="1:25" x14ac:dyDescent="0.25">
      <c r="A172" t="s">
        <v>245</v>
      </c>
      <c r="B172">
        <v>2016</v>
      </c>
      <c r="C172">
        <v>54</v>
      </c>
      <c r="D172">
        <v>181</v>
      </c>
      <c r="E172">
        <v>41</v>
      </c>
      <c r="F172">
        <v>60</v>
      </c>
      <c r="G172">
        <v>13</v>
      </c>
      <c r="H172">
        <v>1</v>
      </c>
      <c r="I172">
        <v>3</v>
      </c>
      <c r="J172">
        <v>51</v>
      </c>
      <c r="K172">
        <v>84</v>
      </c>
      <c r="L172">
        <v>30</v>
      </c>
      <c r="M172">
        <v>6</v>
      </c>
      <c r="N172">
        <v>6</v>
      </c>
      <c r="O172">
        <v>0</v>
      </c>
      <c r="P172">
        <v>3</v>
      </c>
      <c r="Q172">
        <v>5</v>
      </c>
      <c r="R172">
        <v>391</v>
      </c>
      <c r="S172">
        <v>14</v>
      </c>
      <c r="T172">
        <v>4</v>
      </c>
      <c r="U172">
        <v>0.33100000000000002</v>
      </c>
      <c r="V172" s="2">
        <v>0.46400000000000002</v>
      </c>
      <c r="W172" s="2">
        <v>0.43</v>
      </c>
      <c r="X172">
        <v>17</v>
      </c>
      <c r="Y172" s="13">
        <f t="shared" si="21"/>
        <v>96</v>
      </c>
    </row>
    <row r="173" spans="1:25" s="83" customFormat="1" x14ac:dyDescent="0.25">
      <c r="A173" s="83" t="s">
        <v>245</v>
      </c>
      <c r="B173" s="83" t="s">
        <v>1</v>
      </c>
      <c r="C173" s="83">
        <v>147</v>
      </c>
      <c r="D173" s="83">
        <v>424</v>
      </c>
      <c r="E173" s="83">
        <v>87</v>
      </c>
      <c r="F173" s="83">
        <v>145</v>
      </c>
      <c r="G173" s="83">
        <v>32</v>
      </c>
      <c r="H173" s="83">
        <v>2</v>
      </c>
      <c r="I173" s="83">
        <v>5</v>
      </c>
      <c r="J173" s="83">
        <v>104</v>
      </c>
      <c r="K173" s="83">
        <v>196</v>
      </c>
      <c r="L173" s="83">
        <v>54</v>
      </c>
      <c r="M173" s="83">
        <v>11</v>
      </c>
      <c r="N173" s="83">
        <v>10</v>
      </c>
      <c r="O173" s="83">
        <v>1</v>
      </c>
      <c r="P173" s="83">
        <v>5</v>
      </c>
      <c r="Q173" s="83">
        <v>9</v>
      </c>
      <c r="R173" s="83">
        <v>624</v>
      </c>
      <c r="S173" s="83">
        <v>33</v>
      </c>
      <c r="T173" s="83">
        <v>11</v>
      </c>
      <c r="U173" s="88">
        <v>0.34200000000000003</v>
      </c>
      <c r="V173" s="83">
        <v>0.46200000000000002</v>
      </c>
      <c r="W173" s="83">
        <v>0.42099999999999999</v>
      </c>
      <c r="X173" s="83">
        <v>39</v>
      </c>
      <c r="Y173" s="83">
        <f t="shared" si="21"/>
        <v>210</v>
      </c>
    </row>
    <row r="175" spans="1:25" s="36" customFormat="1" x14ac:dyDescent="0.25">
      <c r="A175" s="36" t="s">
        <v>246</v>
      </c>
      <c r="B175" s="36">
        <v>2014</v>
      </c>
      <c r="C175" s="36">
        <v>31</v>
      </c>
      <c r="D175" s="36">
        <v>100</v>
      </c>
      <c r="E175" s="36">
        <v>27</v>
      </c>
      <c r="F175" s="36">
        <v>35</v>
      </c>
      <c r="G175" s="36">
        <v>6</v>
      </c>
      <c r="H175" s="36">
        <v>0</v>
      </c>
      <c r="I175" s="36">
        <v>0</v>
      </c>
      <c r="J175" s="36">
        <v>17</v>
      </c>
      <c r="K175" s="36">
        <v>41</v>
      </c>
      <c r="L175" s="36">
        <v>7</v>
      </c>
      <c r="M175" s="36">
        <v>5</v>
      </c>
      <c r="N175" s="36">
        <v>0</v>
      </c>
      <c r="O175" s="36">
        <v>3</v>
      </c>
      <c r="P175" s="36">
        <v>7</v>
      </c>
      <c r="Q175" s="36">
        <v>8</v>
      </c>
      <c r="R175" s="36">
        <v>39</v>
      </c>
      <c r="S175" s="36">
        <v>41</v>
      </c>
      <c r="T175" s="36">
        <v>1</v>
      </c>
      <c r="U175" s="85">
        <v>0.35</v>
      </c>
      <c r="V175" s="85">
        <v>0.41</v>
      </c>
      <c r="W175" s="85">
        <v>0.42</v>
      </c>
      <c r="X175" s="36">
        <v>6</v>
      </c>
      <c r="Y175" s="13">
        <f t="shared" si="21"/>
        <v>47</v>
      </c>
    </row>
    <row r="176" spans="1:25" s="36" customFormat="1" x14ac:dyDescent="0.25">
      <c r="A176" s="36" t="s">
        <v>246</v>
      </c>
      <c r="B176" s="36">
        <v>2015</v>
      </c>
      <c r="C176" s="36">
        <v>28</v>
      </c>
      <c r="D176" s="36">
        <v>51</v>
      </c>
      <c r="E176" s="36">
        <v>16</v>
      </c>
      <c r="F176" s="36">
        <v>14</v>
      </c>
      <c r="G176" s="36">
        <v>2</v>
      </c>
      <c r="H176" s="36">
        <v>0</v>
      </c>
      <c r="I176" s="36">
        <v>0</v>
      </c>
      <c r="J176" s="36">
        <v>8</v>
      </c>
      <c r="K176" s="36">
        <v>16</v>
      </c>
      <c r="L176" s="36">
        <v>10</v>
      </c>
      <c r="M176" s="36">
        <v>5</v>
      </c>
      <c r="N176" s="36">
        <v>0</v>
      </c>
      <c r="O176" s="36">
        <v>2</v>
      </c>
      <c r="P176" s="36">
        <v>5</v>
      </c>
      <c r="Q176" s="36">
        <v>8</v>
      </c>
      <c r="R176" s="36">
        <v>22</v>
      </c>
      <c r="S176" s="36">
        <v>40</v>
      </c>
      <c r="T176" s="36">
        <v>2</v>
      </c>
      <c r="U176" s="85">
        <v>0.27500000000000002</v>
      </c>
      <c r="V176" s="85">
        <v>0.314</v>
      </c>
      <c r="W176" s="85">
        <v>0.439</v>
      </c>
      <c r="X176" s="90">
        <v>2</v>
      </c>
      <c r="Y176" s="13">
        <f t="shared" si="21"/>
        <v>29</v>
      </c>
    </row>
    <row r="177" spans="1:25" s="36" customFormat="1" x14ac:dyDescent="0.25">
      <c r="A177" s="36" t="s">
        <v>246</v>
      </c>
      <c r="B177" s="36">
        <v>2016</v>
      </c>
      <c r="C177" s="36">
        <v>17</v>
      </c>
      <c r="D177" s="36">
        <v>24</v>
      </c>
      <c r="E177" s="36">
        <v>2</v>
      </c>
      <c r="F177" s="36">
        <v>7</v>
      </c>
      <c r="G177" s="36">
        <v>0</v>
      </c>
      <c r="H177" s="36">
        <v>0</v>
      </c>
      <c r="I177" s="36">
        <v>0</v>
      </c>
      <c r="J177" s="36">
        <v>8</v>
      </c>
      <c r="K177" s="36">
        <v>7</v>
      </c>
      <c r="L177" s="36">
        <v>1</v>
      </c>
      <c r="M177" s="36">
        <v>0</v>
      </c>
      <c r="N177" s="36">
        <v>2</v>
      </c>
      <c r="O177" s="36">
        <v>0</v>
      </c>
      <c r="P177" s="36">
        <v>0</v>
      </c>
      <c r="Q177" s="36">
        <v>0</v>
      </c>
      <c r="R177" s="36">
        <v>7</v>
      </c>
      <c r="S177" s="36">
        <v>17</v>
      </c>
      <c r="T177" s="36">
        <v>1</v>
      </c>
      <c r="U177" s="85">
        <v>0.29199999999999998</v>
      </c>
      <c r="V177" s="85">
        <v>0.29199999999999998</v>
      </c>
      <c r="W177" s="85">
        <v>0.29599999999999999</v>
      </c>
      <c r="X177" s="90">
        <v>0</v>
      </c>
      <c r="Y177" s="13">
        <f t="shared" si="21"/>
        <v>8</v>
      </c>
    </row>
    <row r="178" spans="1:25" s="83" customFormat="1" x14ac:dyDescent="0.25">
      <c r="A178" s="83" t="s">
        <v>246</v>
      </c>
      <c r="B178" s="83" t="s">
        <v>1</v>
      </c>
      <c r="C178" s="83">
        <v>76</v>
      </c>
      <c r="D178" s="83">
        <v>175</v>
      </c>
      <c r="E178" s="83">
        <v>45</v>
      </c>
      <c r="F178" s="83">
        <v>56</v>
      </c>
      <c r="G178" s="83">
        <v>8</v>
      </c>
      <c r="H178" s="83">
        <v>0</v>
      </c>
      <c r="I178" s="83">
        <v>0</v>
      </c>
      <c r="J178" s="83">
        <v>33</v>
      </c>
      <c r="K178" s="83">
        <v>64</v>
      </c>
      <c r="L178" s="83">
        <v>18</v>
      </c>
      <c r="M178" s="83">
        <v>10</v>
      </c>
      <c r="N178" s="83">
        <v>2</v>
      </c>
      <c r="O178" s="83">
        <v>5</v>
      </c>
      <c r="P178" s="83">
        <v>12</v>
      </c>
      <c r="Q178" s="83">
        <v>16</v>
      </c>
      <c r="R178" s="83">
        <v>68</v>
      </c>
      <c r="S178" s="83">
        <v>98</v>
      </c>
      <c r="T178" s="83">
        <v>4</v>
      </c>
      <c r="U178" s="88">
        <v>0.32</v>
      </c>
      <c r="V178" s="88">
        <v>0.36599999999999999</v>
      </c>
      <c r="W178" s="88">
        <v>0.41</v>
      </c>
      <c r="X178" s="83">
        <v>8</v>
      </c>
      <c r="Y178" s="83">
        <f t="shared" si="21"/>
        <v>84</v>
      </c>
    </row>
    <row r="180" spans="1:25" s="36" customFormat="1" x14ac:dyDescent="0.25">
      <c r="A180" s="36" t="s">
        <v>247</v>
      </c>
      <c r="B180" s="36">
        <v>2014</v>
      </c>
      <c r="C180" s="36">
        <v>30</v>
      </c>
      <c r="D180" s="36">
        <v>42</v>
      </c>
      <c r="E180" s="36">
        <v>13</v>
      </c>
      <c r="F180" s="36">
        <v>12</v>
      </c>
      <c r="G180" s="36">
        <v>2</v>
      </c>
      <c r="H180" s="36">
        <v>1</v>
      </c>
      <c r="I180" s="36">
        <v>0</v>
      </c>
      <c r="J180" s="36">
        <v>9</v>
      </c>
      <c r="K180" s="36">
        <v>16</v>
      </c>
      <c r="L180" s="36">
        <v>3</v>
      </c>
      <c r="M180" s="36">
        <v>1</v>
      </c>
      <c r="N180" s="36">
        <v>0</v>
      </c>
      <c r="O180" s="36">
        <v>1</v>
      </c>
      <c r="P180" s="36">
        <v>10</v>
      </c>
      <c r="Q180" s="36">
        <v>14</v>
      </c>
      <c r="R180" s="36">
        <v>9</v>
      </c>
      <c r="S180" s="36">
        <v>0</v>
      </c>
      <c r="T180" s="36">
        <v>0</v>
      </c>
      <c r="U180" s="36">
        <v>0.28599999999999998</v>
      </c>
      <c r="V180" s="36">
        <v>0.38100000000000001</v>
      </c>
      <c r="W180" s="36">
        <v>0.34799999999999998</v>
      </c>
      <c r="X180" s="36">
        <v>3</v>
      </c>
      <c r="Y180" s="13">
        <f t="shared" si="21"/>
        <v>16</v>
      </c>
    </row>
    <row r="181" spans="1:25" s="83" customFormat="1" x14ac:dyDescent="0.25">
      <c r="A181" s="83" t="s">
        <v>247</v>
      </c>
      <c r="B181" s="83" t="s">
        <v>1</v>
      </c>
      <c r="C181" s="83">
        <v>30</v>
      </c>
      <c r="D181" s="83">
        <v>42</v>
      </c>
      <c r="E181" s="83">
        <v>13</v>
      </c>
      <c r="F181" s="83">
        <v>12</v>
      </c>
      <c r="G181" s="83">
        <v>2</v>
      </c>
      <c r="H181" s="83">
        <v>1</v>
      </c>
      <c r="I181" s="83">
        <v>0</v>
      </c>
      <c r="J181" s="83">
        <v>9</v>
      </c>
      <c r="K181" s="83">
        <v>16</v>
      </c>
      <c r="L181" s="83">
        <v>3</v>
      </c>
      <c r="M181" s="83">
        <v>1</v>
      </c>
      <c r="N181" s="83">
        <v>0</v>
      </c>
      <c r="O181" s="83">
        <v>1</v>
      </c>
      <c r="P181" s="83">
        <v>10</v>
      </c>
      <c r="Q181" s="83">
        <v>14</v>
      </c>
      <c r="R181" s="83">
        <v>9</v>
      </c>
      <c r="S181" s="83">
        <v>0</v>
      </c>
      <c r="T181" s="83">
        <v>0</v>
      </c>
      <c r="U181" s="83">
        <v>0.28599999999999998</v>
      </c>
      <c r="V181" s="83">
        <v>0.38100000000000001</v>
      </c>
      <c r="W181" s="83">
        <v>0.34799999999999998</v>
      </c>
      <c r="X181" s="83">
        <v>3</v>
      </c>
      <c r="Y181" s="83">
        <f t="shared" si="21"/>
        <v>16</v>
      </c>
    </row>
    <row r="183" spans="1:25" s="57" customFormat="1" x14ac:dyDescent="0.25">
      <c r="A183" s="57" t="s">
        <v>233</v>
      </c>
      <c r="B183" s="57">
        <v>2013</v>
      </c>
      <c r="C183" s="57">
        <v>36</v>
      </c>
      <c r="D183" s="57">
        <v>75</v>
      </c>
      <c r="E183" s="57">
        <v>5</v>
      </c>
      <c r="F183" s="57">
        <v>25</v>
      </c>
      <c r="G183" s="57">
        <v>0</v>
      </c>
      <c r="H183" s="57">
        <v>0</v>
      </c>
      <c r="I183" s="57">
        <v>0</v>
      </c>
      <c r="J183" s="57">
        <v>9</v>
      </c>
      <c r="K183" s="57">
        <v>25</v>
      </c>
      <c r="L183" s="57">
        <v>3</v>
      </c>
      <c r="M183" s="57">
        <v>0</v>
      </c>
      <c r="N183" s="57">
        <v>2</v>
      </c>
      <c r="O183" s="57">
        <v>0</v>
      </c>
      <c r="P183" s="57">
        <v>0</v>
      </c>
      <c r="Q183" s="57">
        <v>1</v>
      </c>
      <c r="R183" s="57">
        <v>31</v>
      </c>
      <c r="S183" s="57">
        <v>11</v>
      </c>
      <c r="T183" s="57">
        <v>7</v>
      </c>
      <c r="U183" s="57">
        <v>0.33300000000000002</v>
      </c>
      <c r="V183" s="57">
        <v>0.33300000000000002</v>
      </c>
      <c r="W183" s="58">
        <v>0.35</v>
      </c>
      <c r="X183" s="57">
        <v>0</v>
      </c>
      <c r="Y183" s="65">
        <f t="shared" si="21"/>
        <v>28</v>
      </c>
    </row>
    <row r="184" spans="1:25" s="36" customFormat="1" x14ac:dyDescent="0.25">
      <c r="A184" s="36" t="s">
        <v>233</v>
      </c>
      <c r="B184" s="36">
        <v>2014</v>
      </c>
      <c r="C184" s="36">
        <v>20</v>
      </c>
      <c r="D184" s="36">
        <v>50</v>
      </c>
      <c r="E184" s="36">
        <v>10</v>
      </c>
      <c r="F184" s="36">
        <v>10</v>
      </c>
      <c r="G184" s="36">
        <v>1</v>
      </c>
      <c r="H184" s="36">
        <v>0</v>
      </c>
      <c r="I184" s="36">
        <v>0</v>
      </c>
      <c r="J184" s="36">
        <v>5</v>
      </c>
      <c r="K184" s="36">
        <v>11</v>
      </c>
      <c r="L184" s="36">
        <v>6</v>
      </c>
      <c r="M184" s="36">
        <v>0</v>
      </c>
      <c r="N184" s="36">
        <v>0</v>
      </c>
      <c r="O184" s="36">
        <v>2</v>
      </c>
      <c r="P184" s="36">
        <v>3</v>
      </c>
      <c r="Q184" s="36">
        <v>3</v>
      </c>
      <c r="R184" s="36">
        <v>23</v>
      </c>
      <c r="S184" s="36">
        <v>10</v>
      </c>
      <c r="T184" s="36">
        <v>2</v>
      </c>
      <c r="U184" s="85">
        <v>0.2</v>
      </c>
      <c r="V184" s="85">
        <v>0.22</v>
      </c>
      <c r="W184" s="85">
        <v>0.28599999999999998</v>
      </c>
      <c r="X184" s="36">
        <v>1</v>
      </c>
      <c r="Y184" s="13">
        <f t="shared" si="21"/>
        <v>16</v>
      </c>
    </row>
    <row r="185" spans="1:25" s="36" customFormat="1" x14ac:dyDescent="0.25">
      <c r="A185" s="36" t="s">
        <v>233</v>
      </c>
      <c r="B185" s="36">
        <v>2015</v>
      </c>
      <c r="C185" s="36">
        <v>1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3</v>
      </c>
      <c r="T185" s="36">
        <v>1</v>
      </c>
      <c r="U185" s="85"/>
      <c r="V185" s="85"/>
      <c r="W185" s="85"/>
      <c r="Y185" s="13">
        <f t="shared" si="21"/>
        <v>0</v>
      </c>
    </row>
    <row r="186" spans="1:25" s="36" customFormat="1" x14ac:dyDescent="0.25">
      <c r="A186" s="36" t="s">
        <v>233</v>
      </c>
      <c r="B186" s="36">
        <v>2016</v>
      </c>
      <c r="C186" s="36">
        <v>12</v>
      </c>
      <c r="D186" s="36">
        <v>10</v>
      </c>
      <c r="E186" s="36">
        <v>6</v>
      </c>
      <c r="F186" s="36">
        <v>3</v>
      </c>
      <c r="G186" s="36">
        <v>1</v>
      </c>
      <c r="H186" s="36">
        <v>0</v>
      </c>
      <c r="I186" s="36">
        <v>0</v>
      </c>
      <c r="J186" s="36">
        <v>1</v>
      </c>
      <c r="K186" s="36">
        <v>4</v>
      </c>
      <c r="L186" s="36">
        <v>0</v>
      </c>
      <c r="M186" s="36">
        <v>0</v>
      </c>
      <c r="N186" s="36">
        <v>1</v>
      </c>
      <c r="O186" s="36">
        <v>0</v>
      </c>
      <c r="P186" s="36">
        <v>0</v>
      </c>
      <c r="Q186" s="36">
        <v>0</v>
      </c>
      <c r="R186" s="36">
        <v>2</v>
      </c>
      <c r="S186" s="36">
        <v>0</v>
      </c>
      <c r="T186" s="36">
        <v>0</v>
      </c>
      <c r="U186" s="85">
        <v>0.3</v>
      </c>
      <c r="V186" s="85">
        <v>0.4</v>
      </c>
      <c r="W186" s="85">
        <v>0.27300000000000002</v>
      </c>
      <c r="X186" s="90">
        <v>1</v>
      </c>
      <c r="Y186" s="13">
        <f t="shared" si="21"/>
        <v>3</v>
      </c>
    </row>
    <row r="187" spans="1:25" s="83" customFormat="1" x14ac:dyDescent="0.25">
      <c r="A187" s="83" t="s">
        <v>233</v>
      </c>
      <c r="B187" s="83" t="s">
        <v>1</v>
      </c>
      <c r="C187" s="83">
        <v>69</v>
      </c>
      <c r="D187" s="83">
        <v>135</v>
      </c>
      <c r="E187" s="83">
        <v>21</v>
      </c>
      <c r="F187" s="83">
        <v>38</v>
      </c>
      <c r="G187" s="83">
        <v>2</v>
      </c>
      <c r="H187" s="83">
        <v>0</v>
      </c>
      <c r="I187" s="83">
        <v>0</v>
      </c>
      <c r="J187" s="83">
        <v>15</v>
      </c>
      <c r="K187" s="83">
        <v>40</v>
      </c>
      <c r="L187" s="83">
        <v>9</v>
      </c>
      <c r="M187" s="83">
        <v>0</v>
      </c>
      <c r="N187" s="83">
        <v>3</v>
      </c>
      <c r="O187" s="83">
        <v>2</v>
      </c>
      <c r="P187" s="83">
        <v>3</v>
      </c>
      <c r="Q187" s="83">
        <v>4</v>
      </c>
      <c r="R187" s="83">
        <v>56</v>
      </c>
      <c r="S187" s="83">
        <v>24</v>
      </c>
      <c r="T187" s="83">
        <v>10</v>
      </c>
      <c r="U187" s="88">
        <v>0.28100000000000003</v>
      </c>
      <c r="V187" s="83">
        <v>0.29599999999999999</v>
      </c>
      <c r="W187" s="88">
        <v>0.32</v>
      </c>
      <c r="X187" s="83">
        <v>2</v>
      </c>
      <c r="Y187" s="83">
        <f t="shared" si="21"/>
        <v>47</v>
      </c>
    </row>
    <row r="189" spans="1:25" s="57" customFormat="1" x14ac:dyDescent="0.25">
      <c r="A189" s="57" t="s">
        <v>234</v>
      </c>
      <c r="B189" s="57">
        <v>2013</v>
      </c>
      <c r="C189" s="57">
        <v>52</v>
      </c>
      <c r="D189" s="57">
        <v>174</v>
      </c>
      <c r="E189" s="57">
        <v>22</v>
      </c>
      <c r="F189" s="57">
        <v>45</v>
      </c>
      <c r="G189" s="57">
        <v>6</v>
      </c>
      <c r="H189" s="57">
        <v>1</v>
      </c>
      <c r="I189" s="57">
        <v>1</v>
      </c>
      <c r="J189" s="57">
        <v>21</v>
      </c>
      <c r="K189" s="57">
        <v>56</v>
      </c>
      <c r="L189" s="57">
        <v>15</v>
      </c>
      <c r="M189" s="57">
        <v>2</v>
      </c>
      <c r="N189" s="57">
        <v>3</v>
      </c>
      <c r="O189" s="57">
        <v>2</v>
      </c>
      <c r="P189" s="57">
        <v>6</v>
      </c>
      <c r="Q189" s="57">
        <v>9</v>
      </c>
      <c r="R189" s="57">
        <v>30</v>
      </c>
      <c r="S189" s="57">
        <v>87</v>
      </c>
      <c r="T189" s="57">
        <v>7</v>
      </c>
      <c r="U189" s="57">
        <v>0.25900000000000001</v>
      </c>
      <c r="V189" s="57">
        <v>0.32200000000000001</v>
      </c>
      <c r="W189" s="58">
        <v>0.32</v>
      </c>
      <c r="X189" s="57">
        <v>8</v>
      </c>
      <c r="Y189" s="65">
        <f t="shared" si="21"/>
        <v>62</v>
      </c>
    </row>
    <row r="190" spans="1:25" s="36" customFormat="1" x14ac:dyDescent="0.25">
      <c r="A190" s="36" t="s">
        <v>234</v>
      </c>
      <c r="B190" s="36">
        <v>2014</v>
      </c>
      <c r="C190" s="36">
        <v>45</v>
      </c>
      <c r="D190" s="36">
        <v>154</v>
      </c>
      <c r="E190" s="36">
        <v>41</v>
      </c>
      <c r="F190" s="36">
        <v>45</v>
      </c>
      <c r="G190" s="36">
        <v>7</v>
      </c>
      <c r="H190" s="36">
        <v>1</v>
      </c>
      <c r="I190" s="36">
        <v>1</v>
      </c>
      <c r="J190" s="36">
        <v>26</v>
      </c>
      <c r="K190" s="36">
        <v>57</v>
      </c>
      <c r="L190" s="36">
        <v>18</v>
      </c>
      <c r="M190" s="36">
        <v>5</v>
      </c>
      <c r="N190" s="36">
        <v>6</v>
      </c>
      <c r="O190" s="36">
        <v>4</v>
      </c>
      <c r="P190" s="36">
        <v>5</v>
      </c>
      <c r="Q190" s="36">
        <v>8</v>
      </c>
      <c r="R190" s="36">
        <v>38</v>
      </c>
      <c r="S190" s="36">
        <v>93</v>
      </c>
      <c r="T190" s="36">
        <v>10</v>
      </c>
      <c r="U190" s="36">
        <v>0.29199999999999998</v>
      </c>
      <c r="V190" s="85">
        <v>0.37</v>
      </c>
      <c r="W190" s="85">
        <v>0.372</v>
      </c>
      <c r="X190" s="36">
        <v>9</v>
      </c>
      <c r="Y190" s="13">
        <f t="shared" si="21"/>
        <v>68</v>
      </c>
    </row>
    <row r="191" spans="1:25" s="36" customFormat="1" x14ac:dyDescent="0.25">
      <c r="A191" s="36" t="s">
        <v>234</v>
      </c>
      <c r="B191" s="36">
        <v>2015</v>
      </c>
      <c r="C191" s="36">
        <v>50</v>
      </c>
      <c r="D191" s="36">
        <v>164</v>
      </c>
      <c r="E191" s="36">
        <v>39</v>
      </c>
      <c r="F191" s="36">
        <v>49</v>
      </c>
      <c r="G191" s="36">
        <v>11</v>
      </c>
      <c r="H191" s="36">
        <v>1</v>
      </c>
      <c r="I191" s="36">
        <v>7</v>
      </c>
      <c r="J191" s="36">
        <v>35</v>
      </c>
      <c r="K191" s="36">
        <v>83</v>
      </c>
      <c r="L191" s="36">
        <v>21</v>
      </c>
      <c r="M191" s="36">
        <v>3</v>
      </c>
      <c r="N191" s="36">
        <v>2</v>
      </c>
      <c r="O191" s="36">
        <v>0</v>
      </c>
      <c r="P191" s="36">
        <v>8</v>
      </c>
      <c r="Q191" s="36">
        <v>9</v>
      </c>
      <c r="R191" s="36">
        <v>42</v>
      </c>
      <c r="S191" s="36">
        <v>88</v>
      </c>
      <c r="T191" s="36">
        <v>12</v>
      </c>
      <c r="U191" s="36">
        <v>0.29899999999999999</v>
      </c>
      <c r="V191" s="85">
        <v>0.50600000000000001</v>
      </c>
      <c r="W191" s="85">
        <v>0.38400000000000001</v>
      </c>
      <c r="X191" s="36">
        <v>19</v>
      </c>
      <c r="Y191" s="13">
        <f t="shared" si="21"/>
        <v>73</v>
      </c>
    </row>
    <row r="192" spans="1:25" s="36" customFormat="1" x14ac:dyDescent="0.25">
      <c r="A192" s="36" t="s">
        <v>234</v>
      </c>
      <c r="B192" s="36">
        <v>2016</v>
      </c>
      <c r="C192" s="36">
        <v>56</v>
      </c>
      <c r="D192" s="36">
        <v>177</v>
      </c>
      <c r="E192" s="36">
        <v>61</v>
      </c>
      <c r="F192" s="36">
        <v>65</v>
      </c>
      <c r="G192" s="36">
        <v>19</v>
      </c>
      <c r="H192" s="36">
        <v>1</v>
      </c>
      <c r="I192" s="36">
        <v>7</v>
      </c>
      <c r="J192" s="36">
        <v>45</v>
      </c>
      <c r="K192" s="36">
        <v>107</v>
      </c>
      <c r="L192" s="36">
        <v>51</v>
      </c>
      <c r="M192" s="36">
        <v>7</v>
      </c>
      <c r="N192" s="36">
        <v>3</v>
      </c>
      <c r="O192" s="36">
        <v>0</v>
      </c>
      <c r="P192" s="36">
        <v>13</v>
      </c>
      <c r="Q192" s="36">
        <v>15</v>
      </c>
      <c r="R192" s="36">
        <v>39</v>
      </c>
      <c r="S192" s="36">
        <v>117</v>
      </c>
      <c r="T192" s="36">
        <v>9</v>
      </c>
      <c r="U192" s="36">
        <v>0.36699999999999999</v>
      </c>
      <c r="V192" s="85">
        <v>0.60499999999999998</v>
      </c>
      <c r="W192" s="85">
        <v>0.51700000000000002</v>
      </c>
      <c r="X192" s="36">
        <v>27</v>
      </c>
      <c r="Y192" s="13">
        <f t="shared" si="21"/>
        <v>123</v>
      </c>
    </row>
    <row r="193" spans="1:25" s="83" customFormat="1" x14ac:dyDescent="0.25">
      <c r="A193" s="83" t="s">
        <v>234</v>
      </c>
      <c r="B193" s="83" t="s">
        <v>1</v>
      </c>
      <c r="C193" s="83">
        <v>203</v>
      </c>
      <c r="D193" s="83">
        <v>669</v>
      </c>
      <c r="E193" s="83">
        <v>163</v>
      </c>
      <c r="F193" s="83">
        <v>204</v>
      </c>
      <c r="G193" s="83">
        <v>43</v>
      </c>
      <c r="H193" s="83">
        <v>4</v>
      </c>
      <c r="I193" s="83">
        <v>16</v>
      </c>
      <c r="J193" s="83">
        <v>127</v>
      </c>
      <c r="K193" s="83">
        <v>303</v>
      </c>
      <c r="L193" s="83">
        <v>105</v>
      </c>
      <c r="M193" s="83">
        <v>17</v>
      </c>
      <c r="N193" s="83">
        <v>14</v>
      </c>
      <c r="O193" s="83">
        <v>6</v>
      </c>
      <c r="P193" s="83">
        <v>32</v>
      </c>
      <c r="Q193" s="83">
        <v>41</v>
      </c>
      <c r="R193" s="83">
        <v>149</v>
      </c>
      <c r="S193" s="83">
        <v>385</v>
      </c>
      <c r="T193" s="83">
        <v>38</v>
      </c>
      <c r="U193" s="83">
        <v>0.30499999999999999</v>
      </c>
      <c r="V193" s="83">
        <v>0.45300000000000001</v>
      </c>
      <c r="W193" s="88">
        <v>0.40500000000000003</v>
      </c>
      <c r="X193" s="83">
        <v>63</v>
      </c>
      <c r="Y193" s="83">
        <f t="shared" si="21"/>
        <v>326</v>
      </c>
    </row>
    <row r="195" spans="1:25" s="57" customFormat="1" x14ac:dyDescent="0.25">
      <c r="A195" s="57" t="s">
        <v>235</v>
      </c>
      <c r="B195" s="57">
        <v>2012</v>
      </c>
      <c r="C195" s="57">
        <v>15</v>
      </c>
      <c r="D195" s="57">
        <v>29</v>
      </c>
      <c r="E195" s="57">
        <v>9</v>
      </c>
      <c r="F195" s="57">
        <v>10</v>
      </c>
      <c r="G195" s="57">
        <v>2</v>
      </c>
      <c r="H195" s="57">
        <v>0</v>
      </c>
      <c r="I195" s="57">
        <v>0</v>
      </c>
      <c r="J195" s="57">
        <v>6</v>
      </c>
      <c r="K195" s="57">
        <v>12</v>
      </c>
      <c r="L195" s="57">
        <v>8</v>
      </c>
      <c r="M195" s="57">
        <v>0</v>
      </c>
      <c r="N195" s="57">
        <v>0</v>
      </c>
      <c r="O195" s="57">
        <v>2</v>
      </c>
      <c r="P195" s="57">
        <v>2</v>
      </c>
      <c r="Q195" s="57">
        <v>3</v>
      </c>
      <c r="R195" s="57">
        <v>19</v>
      </c>
      <c r="S195" s="57">
        <v>1</v>
      </c>
      <c r="T195" s="57">
        <v>0</v>
      </c>
      <c r="U195" s="57">
        <v>0.34499999999999997</v>
      </c>
      <c r="V195" s="57">
        <v>0.41399999999999998</v>
      </c>
      <c r="W195" s="57">
        <v>0.48599999999999999</v>
      </c>
      <c r="X195" s="57">
        <v>2</v>
      </c>
      <c r="Y195" s="65">
        <f t="shared" si="21"/>
        <v>18</v>
      </c>
    </row>
    <row r="196" spans="1:25" x14ac:dyDescent="0.25">
      <c r="A196" t="s">
        <v>235</v>
      </c>
      <c r="B196">
        <v>2013</v>
      </c>
      <c r="C196">
        <v>46</v>
      </c>
      <c r="D196">
        <v>91</v>
      </c>
      <c r="E196">
        <v>16</v>
      </c>
      <c r="F196">
        <v>22</v>
      </c>
      <c r="G196">
        <v>2</v>
      </c>
      <c r="H196">
        <v>1</v>
      </c>
      <c r="I196">
        <v>0</v>
      </c>
      <c r="J196">
        <v>7</v>
      </c>
      <c r="K196">
        <v>26</v>
      </c>
      <c r="L196">
        <v>13</v>
      </c>
      <c r="M196">
        <v>3</v>
      </c>
      <c r="N196">
        <v>0</v>
      </c>
      <c r="O196">
        <v>5</v>
      </c>
      <c r="P196">
        <v>4</v>
      </c>
      <c r="Q196">
        <v>4</v>
      </c>
      <c r="R196">
        <v>51</v>
      </c>
      <c r="S196">
        <v>0</v>
      </c>
      <c r="T196">
        <v>3</v>
      </c>
      <c r="U196">
        <v>0.24199999999999999</v>
      </c>
      <c r="V196">
        <v>0.28599999999999998</v>
      </c>
      <c r="W196">
        <v>0.35499999999999998</v>
      </c>
      <c r="X196">
        <v>3</v>
      </c>
      <c r="Y196" s="13">
        <f t="shared" si="21"/>
        <v>38</v>
      </c>
    </row>
    <row r="197" spans="1:25" x14ac:dyDescent="0.25">
      <c r="A197" t="s">
        <v>235</v>
      </c>
      <c r="B197">
        <v>2014</v>
      </c>
      <c r="C197">
        <v>32</v>
      </c>
      <c r="D197">
        <v>38</v>
      </c>
      <c r="E197">
        <v>8</v>
      </c>
      <c r="F197">
        <v>12</v>
      </c>
      <c r="G197">
        <v>1</v>
      </c>
      <c r="H197">
        <v>0</v>
      </c>
      <c r="I197">
        <v>0</v>
      </c>
      <c r="J197">
        <v>7</v>
      </c>
      <c r="K197">
        <v>13</v>
      </c>
      <c r="L197">
        <v>2</v>
      </c>
      <c r="M197">
        <v>1</v>
      </c>
      <c r="N197">
        <v>2</v>
      </c>
      <c r="O197">
        <v>4</v>
      </c>
      <c r="P197">
        <v>2</v>
      </c>
      <c r="Q197">
        <v>2</v>
      </c>
      <c r="R197">
        <v>15</v>
      </c>
      <c r="S197">
        <v>2</v>
      </c>
      <c r="T197">
        <v>1</v>
      </c>
      <c r="U197">
        <v>0.316</v>
      </c>
      <c r="V197">
        <v>0.34200000000000003</v>
      </c>
      <c r="W197">
        <v>0.379</v>
      </c>
      <c r="X197">
        <v>1</v>
      </c>
      <c r="Y197" s="13">
        <f t="shared" ref="Y197:Y260" si="22">SUM(F197+L197+M197)</f>
        <v>15</v>
      </c>
    </row>
    <row r="198" spans="1:25" s="83" customFormat="1" x14ac:dyDescent="0.25">
      <c r="A198" s="83" t="s">
        <v>235</v>
      </c>
      <c r="B198" s="83" t="s">
        <v>1</v>
      </c>
      <c r="C198" s="83">
        <v>93</v>
      </c>
      <c r="D198" s="83">
        <v>158</v>
      </c>
      <c r="E198" s="83">
        <v>33</v>
      </c>
      <c r="F198" s="83">
        <v>44</v>
      </c>
      <c r="G198" s="83">
        <v>5</v>
      </c>
      <c r="H198" s="83">
        <v>1</v>
      </c>
      <c r="I198" s="83">
        <v>0</v>
      </c>
      <c r="J198" s="83">
        <v>20</v>
      </c>
      <c r="K198" s="83">
        <v>51</v>
      </c>
      <c r="L198" s="83">
        <v>23</v>
      </c>
      <c r="M198" s="83">
        <v>4</v>
      </c>
      <c r="N198" s="83">
        <v>2</v>
      </c>
      <c r="O198" s="83">
        <v>11</v>
      </c>
      <c r="P198" s="83">
        <v>8</v>
      </c>
      <c r="Q198" s="83">
        <v>9</v>
      </c>
      <c r="R198" s="83">
        <v>85</v>
      </c>
      <c r="S198" s="83">
        <v>3</v>
      </c>
      <c r="T198" s="83">
        <v>4</v>
      </c>
      <c r="U198" s="83">
        <v>0.27800000000000002</v>
      </c>
      <c r="V198" s="83">
        <v>0.32300000000000001</v>
      </c>
      <c r="W198" s="88">
        <v>0.38</v>
      </c>
      <c r="X198" s="83">
        <v>6</v>
      </c>
      <c r="Y198" s="83">
        <f t="shared" si="22"/>
        <v>71</v>
      </c>
    </row>
    <row r="200" spans="1:25" x14ac:dyDescent="0.25">
      <c r="A200" t="s">
        <v>236</v>
      </c>
      <c r="B200">
        <v>2013</v>
      </c>
      <c r="C200">
        <v>52</v>
      </c>
      <c r="D200">
        <v>141</v>
      </c>
      <c r="E200">
        <v>12</v>
      </c>
      <c r="F200">
        <v>25</v>
      </c>
      <c r="G200">
        <v>3</v>
      </c>
      <c r="H200">
        <v>0</v>
      </c>
      <c r="I200">
        <v>0</v>
      </c>
      <c r="J200">
        <v>11</v>
      </c>
      <c r="K200">
        <v>28</v>
      </c>
      <c r="L200">
        <v>12</v>
      </c>
      <c r="M200">
        <v>1</v>
      </c>
      <c r="N200">
        <v>3</v>
      </c>
      <c r="O200">
        <v>8</v>
      </c>
      <c r="P200">
        <v>0</v>
      </c>
      <c r="Q200">
        <v>3</v>
      </c>
      <c r="R200">
        <v>48</v>
      </c>
      <c r="S200">
        <v>140</v>
      </c>
      <c r="T200">
        <v>10</v>
      </c>
      <c r="U200">
        <v>0.17699999999999999</v>
      </c>
      <c r="V200">
        <v>0.19900000000000001</v>
      </c>
      <c r="W200">
        <v>0.24199999999999999</v>
      </c>
      <c r="X200">
        <v>3</v>
      </c>
      <c r="Y200" s="13">
        <f t="shared" si="22"/>
        <v>38</v>
      </c>
    </row>
    <row r="201" spans="1:25" x14ac:dyDescent="0.25">
      <c r="A201" t="s">
        <v>236</v>
      </c>
      <c r="B201">
        <v>2014</v>
      </c>
      <c r="C201">
        <v>32</v>
      </c>
      <c r="D201">
        <v>93</v>
      </c>
      <c r="E201">
        <v>22</v>
      </c>
      <c r="F201">
        <v>30</v>
      </c>
      <c r="G201">
        <v>6</v>
      </c>
      <c r="H201">
        <v>1</v>
      </c>
      <c r="I201">
        <v>0</v>
      </c>
      <c r="J201">
        <v>13</v>
      </c>
      <c r="K201">
        <v>38</v>
      </c>
      <c r="L201">
        <v>7</v>
      </c>
      <c r="M201">
        <v>1</v>
      </c>
      <c r="N201">
        <v>1</v>
      </c>
      <c r="O201">
        <v>4</v>
      </c>
      <c r="P201">
        <v>2</v>
      </c>
      <c r="Q201">
        <v>3</v>
      </c>
      <c r="R201">
        <v>34</v>
      </c>
      <c r="S201">
        <v>79</v>
      </c>
      <c r="T201">
        <v>11</v>
      </c>
      <c r="U201">
        <v>0.32300000000000001</v>
      </c>
      <c r="V201">
        <v>0.40899999999999997</v>
      </c>
      <c r="W201">
        <v>0.373</v>
      </c>
      <c r="X201">
        <v>7</v>
      </c>
      <c r="Y201" s="13">
        <f t="shared" si="22"/>
        <v>38</v>
      </c>
    </row>
    <row r="202" spans="1:25" s="83" customFormat="1" x14ac:dyDescent="0.25">
      <c r="A202" s="83" t="s">
        <v>236</v>
      </c>
      <c r="B202" s="83" t="s">
        <v>1</v>
      </c>
      <c r="C202" s="83">
        <v>84</v>
      </c>
      <c r="D202" s="83">
        <v>234</v>
      </c>
      <c r="E202" s="83">
        <v>34</v>
      </c>
      <c r="F202" s="83">
        <v>55</v>
      </c>
      <c r="G202" s="83">
        <v>9</v>
      </c>
      <c r="H202" s="83">
        <v>1</v>
      </c>
      <c r="I202" s="83">
        <v>0</v>
      </c>
      <c r="J202" s="83">
        <v>24</v>
      </c>
      <c r="K202" s="83">
        <v>66</v>
      </c>
      <c r="L202" s="83">
        <v>19</v>
      </c>
      <c r="M202" s="83">
        <v>2</v>
      </c>
      <c r="N202" s="83">
        <v>4</v>
      </c>
      <c r="O202" s="83">
        <v>12</v>
      </c>
      <c r="P202" s="83">
        <v>2</v>
      </c>
      <c r="Q202" s="83">
        <v>6</v>
      </c>
      <c r="R202" s="83">
        <v>82</v>
      </c>
      <c r="S202" s="83">
        <v>219</v>
      </c>
      <c r="T202" s="83">
        <v>21</v>
      </c>
      <c r="U202" s="83">
        <v>0.23499999999999999</v>
      </c>
      <c r="V202" s="83">
        <v>0.28199999999999997</v>
      </c>
      <c r="W202" s="83">
        <v>0.29299999999999998</v>
      </c>
      <c r="X202" s="83">
        <v>10</v>
      </c>
      <c r="Y202" s="83">
        <f t="shared" si="22"/>
        <v>76</v>
      </c>
    </row>
    <row r="204" spans="1:25" x14ac:dyDescent="0.25">
      <c r="A204" t="s">
        <v>237</v>
      </c>
      <c r="B204">
        <v>2013</v>
      </c>
      <c r="C204">
        <v>51</v>
      </c>
      <c r="D204">
        <v>160</v>
      </c>
      <c r="E204">
        <v>29</v>
      </c>
      <c r="F204">
        <v>51</v>
      </c>
      <c r="G204">
        <v>19</v>
      </c>
      <c r="H204">
        <v>0</v>
      </c>
      <c r="I204">
        <v>3</v>
      </c>
      <c r="J204">
        <v>34</v>
      </c>
      <c r="K204">
        <v>79</v>
      </c>
      <c r="L204">
        <v>22</v>
      </c>
      <c r="M204">
        <v>7</v>
      </c>
      <c r="N204">
        <v>3</v>
      </c>
      <c r="O204">
        <v>0</v>
      </c>
      <c r="P204">
        <v>0</v>
      </c>
      <c r="Q204">
        <v>0</v>
      </c>
      <c r="R204">
        <v>96</v>
      </c>
      <c r="S204">
        <v>8</v>
      </c>
      <c r="T204">
        <v>4</v>
      </c>
      <c r="U204">
        <v>0.31900000000000001</v>
      </c>
      <c r="V204">
        <v>0.49399999999999999</v>
      </c>
      <c r="W204">
        <v>0.41699999999999998</v>
      </c>
      <c r="X204">
        <v>22</v>
      </c>
      <c r="Y204" s="13">
        <f t="shared" si="22"/>
        <v>80</v>
      </c>
    </row>
    <row r="205" spans="1:25" x14ac:dyDescent="0.25">
      <c r="A205" t="s">
        <v>237</v>
      </c>
      <c r="B205">
        <v>2014</v>
      </c>
      <c r="C205">
        <v>39</v>
      </c>
      <c r="D205">
        <v>112</v>
      </c>
      <c r="E205">
        <v>21</v>
      </c>
      <c r="F205">
        <v>28</v>
      </c>
      <c r="G205">
        <v>7</v>
      </c>
      <c r="H205">
        <v>0</v>
      </c>
      <c r="I205">
        <v>2</v>
      </c>
      <c r="J205">
        <v>25</v>
      </c>
      <c r="K205">
        <v>41</v>
      </c>
      <c r="L205">
        <v>21</v>
      </c>
      <c r="M205">
        <v>2</v>
      </c>
      <c r="N205">
        <v>2</v>
      </c>
      <c r="O205">
        <v>0</v>
      </c>
      <c r="P205">
        <v>0</v>
      </c>
      <c r="Q205">
        <v>0</v>
      </c>
      <c r="R205">
        <v>179</v>
      </c>
      <c r="S205">
        <v>6</v>
      </c>
      <c r="T205">
        <v>4</v>
      </c>
      <c r="U205" s="2">
        <v>0.25</v>
      </c>
      <c r="V205">
        <v>0.36599999999999999</v>
      </c>
      <c r="W205">
        <v>0.372</v>
      </c>
      <c r="X205">
        <v>9</v>
      </c>
      <c r="Y205" s="13">
        <f t="shared" si="22"/>
        <v>51</v>
      </c>
    </row>
    <row r="206" spans="1:25" s="83" customFormat="1" x14ac:dyDescent="0.25">
      <c r="A206" s="83" t="s">
        <v>237</v>
      </c>
      <c r="B206" s="83" t="s">
        <v>1</v>
      </c>
      <c r="C206" s="83">
        <v>80</v>
      </c>
      <c r="D206" s="83">
        <v>272</v>
      </c>
      <c r="E206" s="83">
        <v>50</v>
      </c>
      <c r="F206" s="83">
        <v>79</v>
      </c>
      <c r="G206" s="83">
        <v>26</v>
      </c>
      <c r="H206" s="83">
        <v>0</v>
      </c>
      <c r="I206" s="83">
        <v>5</v>
      </c>
      <c r="J206" s="83">
        <v>59</v>
      </c>
      <c r="K206" s="83">
        <v>120</v>
      </c>
      <c r="L206" s="83">
        <v>43</v>
      </c>
      <c r="M206" s="83">
        <v>9</v>
      </c>
      <c r="N206" s="83">
        <v>5</v>
      </c>
      <c r="O206" s="83">
        <v>0</v>
      </c>
      <c r="P206" s="83">
        <v>0</v>
      </c>
      <c r="Q206" s="83">
        <v>0</v>
      </c>
      <c r="R206" s="83">
        <v>275</v>
      </c>
      <c r="S206" s="83">
        <v>14</v>
      </c>
      <c r="T206" s="83">
        <v>8</v>
      </c>
      <c r="U206" s="83">
        <v>0.28999999999999998</v>
      </c>
      <c r="V206" s="83">
        <v>0.441</v>
      </c>
      <c r="W206" s="83">
        <v>0.39800000000000002</v>
      </c>
      <c r="X206" s="83">
        <v>31</v>
      </c>
      <c r="Y206" s="83">
        <f t="shared" si="22"/>
        <v>131</v>
      </c>
    </row>
    <row r="208" spans="1:25" x14ac:dyDescent="0.25">
      <c r="A208" t="s">
        <v>238</v>
      </c>
      <c r="B208">
        <v>2013</v>
      </c>
      <c r="C208">
        <v>49</v>
      </c>
      <c r="D208">
        <v>187</v>
      </c>
      <c r="E208">
        <v>43</v>
      </c>
      <c r="F208">
        <v>65</v>
      </c>
      <c r="G208">
        <v>10</v>
      </c>
      <c r="H208">
        <v>3</v>
      </c>
      <c r="I208">
        <v>5</v>
      </c>
      <c r="J208">
        <v>28</v>
      </c>
      <c r="K208">
        <v>96</v>
      </c>
      <c r="L208">
        <v>15</v>
      </c>
      <c r="M208">
        <v>1</v>
      </c>
      <c r="N208">
        <v>1</v>
      </c>
      <c r="O208">
        <v>0</v>
      </c>
      <c r="P208">
        <v>21</v>
      </c>
      <c r="Q208">
        <v>26</v>
      </c>
      <c r="R208">
        <v>81</v>
      </c>
      <c r="S208">
        <v>98</v>
      </c>
      <c r="T208">
        <v>1</v>
      </c>
      <c r="U208">
        <v>0.34799999999999998</v>
      </c>
      <c r="V208">
        <v>0.51300000000000001</v>
      </c>
      <c r="W208">
        <v>0.39700000000000002</v>
      </c>
      <c r="X208">
        <v>18</v>
      </c>
      <c r="Y208" s="13">
        <f t="shared" si="22"/>
        <v>81</v>
      </c>
    </row>
    <row r="209" spans="1:25" s="83" customFormat="1" x14ac:dyDescent="0.25">
      <c r="A209" s="83" t="s">
        <v>238</v>
      </c>
      <c r="B209" s="83" t="s">
        <v>1</v>
      </c>
      <c r="C209" s="83">
        <v>49</v>
      </c>
      <c r="D209" s="83">
        <v>187</v>
      </c>
      <c r="E209" s="83">
        <v>43</v>
      </c>
      <c r="F209" s="83">
        <v>65</v>
      </c>
      <c r="G209" s="83">
        <v>10</v>
      </c>
      <c r="H209" s="83">
        <v>3</v>
      </c>
      <c r="I209" s="83">
        <v>5</v>
      </c>
      <c r="J209" s="83">
        <v>28</v>
      </c>
      <c r="K209" s="83">
        <v>96</v>
      </c>
      <c r="L209" s="83">
        <v>15</v>
      </c>
      <c r="M209" s="83">
        <v>1</v>
      </c>
      <c r="N209" s="83">
        <v>1</v>
      </c>
      <c r="O209" s="83">
        <v>0</v>
      </c>
      <c r="P209" s="83">
        <v>21</v>
      </c>
      <c r="Q209" s="83">
        <v>26</v>
      </c>
      <c r="R209" s="83">
        <v>81</v>
      </c>
      <c r="S209" s="83">
        <v>98</v>
      </c>
      <c r="T209" s="83">
        <v>1</v>
      </c>
      <c r="U209" s="83">
        <v>0.34799999999999998</v>
      </c>
      <c r="V209" s="83">
        <v>0.51300000000000001</v>
      </c>
      <c r="W209" s="83">
        <v>0.39700000000000002</v>
      </c>
      <c r="X209" s="83">
        <v>18</v>
      </c>
      <c r="Y209" s="83">
        <f t="shared" si="22"/>
        <v>81</v>
      </c>
    </row>
    <row r="211" spans="1:25" s="57" customFormat="1" x14ac:dyDescent="0.25">
      <c r="A211" s="57" t="s">
        <v>228</v>
      </c>
      <c r="B211" s="57">
        <v>2012</v>
      </c>
      <c r="C211" s="57">
        <v>42</v>
      </c>
      <c r="D211" s="57">
        <v>137</v>
      </c>
      <c r="E211" s="57">
        <v>26</v>
      </c>
      <c r="F211" s="57">
        <v>50</v>
      </c>
      <c r="G211" s="57">
        <v>12</v>
      </c>
      <c r="H211" s="57">
        <v>0</v>
      </c>
      <c r="I211" s="57">
        <v>2</v>
      </c>
      <c r="J211" s="57">
        <v>33</v>
      </c>
      <c r="K211" s="57">
        <v>68</v>
      </c>
      <c r="L211" s="57">
        <v>8</v>
      </c>
      <c r="M211" s="57">
        <v>5</v>
      </c>
      <c r="N211" s="57">
        <v>4</v>
      </c>
      <c r="O211" s="57">
        <v>0</v>
      </c>
      <c r="P211" s="57">
        <v>0</v>
      </c>
      <c r="Q211" s="57">
        <v>2</v>
      </c>
      <c r="R211" s="57">
        <v>13</v>
      </c>
      <c r="S211" s="57">
        <v>36</v>
      </c>
      <c r="T211" s="57">
        <v>9</v>
      </c>
      <c r="U211" s="57">
        <v>0.36499999999999999</v>
      </c>
      <c r="V211" s="57">
        <v>0.496</v>
      </c>
      <c r="W211" s="57">
        <v>0.40899999999999997</v>
      </c>
      <c r="X211" s="57">
        <v>14</v>
      </c>
      <c r="Y211" s="65">
        <f t="shared" si="22"/>
        <v>63</v>
      </c>
    </row>
    <row r="212" spans="1:25" s="83" customFormat="1" x14ac:dyDescent="0.25">
      <c r="A212" s="83" t="s">
        <v>228</v>
      </c>
      <c r="B212" s="83" t="s">
        <v>1</v>
      </c>
      <c r="C212" s="81">
        <v>42</v>
      </c>
      <c r="D212" s="81">
        <v>137</v>
      </c>
      <c r="E212" s="81">
        <v>26</v>
      </c>
      <c r="F212" s="81">
        <v>50</v>
      </c>
      <c r="G212" s="81">
        <v>12</v>
      </c>
      <c r="H212" s="81">
        <v>0</v>
      </c>
      <c r="I212" s="81">
        <v>2</v>
      </c>
      <c r="J212" s="81">
        <v>33</v>
      </c>
      <c r="K212" s="81">
        <v>68</v>
      </c>
      <c r="L212" s="81">
        <v>8</v>
      </c>
      <c r="M212" s="81">
        <v>5</v>
      </c>
      <c r="N212" s="81">
        <v>4</v>
      </c>
      <c r="O212" s="81">
        <v>0</v>
      </c>
      <c r="P212" s="81">
        <v>0</v>
      </c>
      <c r="Q212" s="81">
        <v>2</v>
      </c>
      <c r="R212" s="81">
        <v>13</v>
      </c>
      <c r="S212" s="81">
        <v>36</v>
      </c>
      <c r="T212" s="81">
        <v>9</v>
      </c>
      <c r="U212" s="81">
        <v>0.36499999999999999</v>
      </c>
      <c r="V212" s="81">
        <v>0.496</v>
      </c>
      <c r="W212" s="81">
        <v>0.40899999999999997</v>
      </c>
      <c r="X212" s="81">
        <v>14</v>
      </c>
      <c r="Y212" s="83">
        <f t="shared" si="22"/>
        <v>63</v>
      </c>
    </row>
    <row r="213" spans="1:25" s="83" customFormat="1" x14ac:dyDescent="0.25">
      <c r="Y213" s="13"/>
    </row>
    <row r="214" spans="1:25" s="13" customFormat="1" x14ac:dyDescent="0.25">
      <c r="A214" s="13" t="s">
        <v>229</v>
      </c>
      <c r="B214" s="13">
        <v>2012</v>
      </c>
      <c r="C214" s="13">
        <v>45</v>
      </c>
      <c r="D214" s="13">
        <v>147</v>
      </c>
      <c r="E214" s="13">
        <v>42</v>
      </c>
      <c r="F214" s="13">
        <v>45</v>
      </c>
      <c r="G214" s="13">
        <v>1</v>
      </c>
      <c r="H214" s="13">
        <v>0</v>
      </c>
      <c r="I214" s="13">
        <v>0</v>
      </c>
      <c r="J214" s="13">
        <v>19</v>
      </c>
      <c r="K214" s="13">
        <v>46</v>
      </c>
      <c r="L214" s="13">
        <v>42</v>
      </c>
      <c r="M214" s="13">
        <v>1</v>
      </c>
      <c r="N214" s="13">
        <v>1</v>
      </c>
      <c r="O214" s="13">
        <v>8</v>
      </c>
      <c r="P214" s="13">
        <v>33</v>
      </c>
      <c r="Q214" s="13">
        <v>37</v>
      </c>
      <c r="R214" s="13">
        <v>51</v>
      </c>
      <c r="S214" s="13">
        <v>3</v>
      </c>
      <c r="T214" s="13">
        <v>3</v>
      </c>
      <c r="U214" s="13">
        <v>0.30599999999999999</v>
      </c>
      <c r="V214" s="13">
        <v>0.313</v>
      </c>
      <c r="W214" s="13">
        <v>0.46100000000000002</v>
      </c>
      <c r="X214" s="13">
        <v>1</v>
      </c>
      <c r="Y214" s="13">
        <f t="shared" si="22"/>
        <v>88</v>
      </c>
    </row>
    <row r="215" spans="1:25" s="13" customFormat="1" x14ac:dyDescent="0.25">
      <c r="A215" s="13" t="s">
        <v>229</v>
      </c>
      <c r="B215" s="13">
        <v>2013</v>
      </c>
      <c r="C215" s="13">
        <v>2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28">
        <v>0</v>
      </c>
      <c r="V215" s="28">
        <v>0</v>
      </c>
      <c r="W215" s="28">
        <v>0</v>
      </c>
      <c r="X215" s="13">
        <v>0</v>
      </c>
      <c r="Y215" s="13">
        <f t="shared" si="22"/>
        <v>0</v>
      </c>
    </row>
    <row r="216" spans="1:25" s="83" customFormat="1" x14ac:dyDescent="0.25">
      <c r="A216" s="83" t="s">
        <v>229</v>
      </c>
      <c r="B216" s="83" t="s">
        <v>1</v>
      </c>
      <c r="C216" s="83">
        <v>47</v>
      </c>
      <c r="D216" s="83">
        <v>148</v>
      </c>
      <c r="E216" s="83">
        <v>42</v>
      </c>
      <c r="F216" s="83">
        <v>45</v>
      </c>
      <c r="G216" s="83">
        <v>1</v>
      </c>
      <c r="H216" s="83">
        <v>0</v>
      </c>
      <c r="I216" s="83">
        <v>0</v>
      </c>
      <c r="J216" s="83">
        <v>19</v>
      </c>
      <c r="K216" s="83">
        <v>46</v>
      </c>
      <c r="L216" s="83">
        <v>42</v>
      </c>
      <c r="M216" s="83">
        <v>1</v>
      </c>
      <c r="N216" s="83">
        <v>1</v>
      </c>
      <c r="O216" s="83">
        <v>8</v>
      </c>
      <c r="P216" s="83">
        <v>33</v>
      </c>
      <c r="Q216" s="83">
        <v>37</v>
      </c>
      <c r="R216" s="83">
        <v>51</v>
      </c>
      <c r="S216" s="83">
        <v>3</v>
      </c>
      <c r="T216" s="83">
        <v>3</v>
      </c>
      <c r="U216" s="83">
        <v>0.30399999999999999</v>
      </c>
      <c r="V216" s="83">
        <v>0.311</v>
      </c>
      <c r="W216" s="83">
        <v>0.45800000000000002</v>
      </c>
      <c r="X216" s="83">
        <v>1</v>
      </c>
      <c r="Y216" s="83">
        <f t="shared" si="22"/>
        <v>88</v>
      </c>
    </row>
    <row r="217" spans="1:25" s="83" customFormat="1" x14ac:dyDescent="0.25">
      <c r="Y217" s="13"/>
    </row>
    <row r="218" spans="1:25" s="57" customFormat="1" x14ac:dyDescent="0.25">
      <c r="A218" s="57" t="s">
        <v>223</v>
      </c>
      <c r="B218" s="57">
        <v>2011</v>
      </c>
      <c r="C218" s="57">
        <v>46</v>
      </c>
      <c r="D218" s="57">
        <v>135</v>
      </c>
      <c r="E218" s="57">
        <v>26</v>
      </c>
      <c r="F218" s="57">
        <v>38</v>
      </c>
      <c r="G218" s="57">
        <v>7</v>
      </c>
      <c r="H218" s="57">
        <v>2</v>
      </c>
      <c r="I218" s="57">
        <v>2</v>
      </c>
      <c r="J218" s="57">
        <v>27</v>
      </c>
      <c r="K218" s="57">
        <v>55</v>
      </c>
      <c r="L218" s="57">
        <v>23</v>
      </c>
      <c r="M218" s="57">
        <v>8</v>
      </c>
      <c r="N218" s="57">
        <v>4</v>
      </c>
      <c r="O218" s="57">
        <v>1</v>
      </c>
      <c r="P218" s="57">
        <v>9</v>
      </c>
      <c r="Q218" s="57">
        <v>13</v>
      </c>
      <c r="R218" s="57">
        <v>80</v>
      </c>
      <c r="S218" s="57">
        <v>5</v>
      </c>
      <c r="T218" s="57">
        <v>1</v>
      </c>
      <c r="U218" s="57">
        <v>0.28100000000000003</v>
      </c>
      <c r="V218" s="57">
        <v>0.40699999999999997</v>
      </c>
      <c r="W218" s="57">
        <v>0.40600000000000003</v>
      </c>
      <c r="X218" s="57">
        <v>11</v>
      </c>
      <c r="Y218" s="65">
        <f t="shared" si="22"/>
        <v>69</v>
      </c>
    </row>
    <row r="219" spans="1:25" x14ac:dyDescent="0.25">
      <c r="A219" t="s">
        <v>223</v>
      </c>
      <c r="B219">
        <v>2012</v>
      </c>
      <c r="C219">
        <v>46</v>
      </c>
      <c r="D219">
        <v>155</v>
      </c>
      <c r="E219">
        <v>33</v>
      </c>
      <c r="F219">
        <v>49</v>
      </c>
      <c r="G219">
        <v>10</v>
      </c>
      <c r="H219">
        <v>5</v>
      </c>
      <c r="I219">
        <v>5</v>
      </c>
      <c r="J219">
        <v>29</v>
      </c>
      <c r="K219">
        <v>84</v>
      </c>
      <c r="L219">
        <v>17</v>
      </c>
      <c r="M219">
        <v>8</v>
      </c>
      <c r="N219">
        <v>3</v>
      </c>
      <c r="O219">
        <v>1</v>
      </c>
      <c r="P219">
        <v>17</v>
      </c>
      <c r="Q219">
        <v>22</v>
      </c>
      <c r="R219">
        <v>83</v>
      </c>
      <c r="S219">
        <v>3</v>
      </c>
      <c r="T219">
        <v>2</v>
      </c>
      <c r="U219">
        <v>0.316</v>
      </c>
      <c r="V219">
        <v>0.54200000000000004</v>
      </c>
      <c r="W219">
        <v>0.40400000000000003</v>
      </c>
      <c r="X219">
        <v>20</v>
      </c>
      <c r="Y219" s="13">
        <f t="shared" si="22"/>
        <v>74</v>
      </c>
    </row>
    <row r="220" spans="1:25" x14ac:dyDescent="0.25">
      <c r="A220" t="s">
        <v>223</v>
      </c>
      <c r="B220">
        <v>2013</v>
      </c>
      <c r="C220">
        <v>52</v>
      </c>
      <c r="D220">
        <v>163</v>
      </c>
      <c r="E220">
        <v>37</v>
      </c>
      <c r="F220">
        <v>61</v>
      </c>
      <c r="G220">
        <v>14</v>
      </c>
      <c r="H220">
        <v>5</v>
      </c>
      <c r="I220">
        <v>6</v>
      </c>
      <c r="J220">
        <v>46</v>
      </c>
      <c r="K220">
        <v>103</v>
      </c>
      <c r="L220">
        <v>27</v>
      </c>
      <c r="M220">
        <v>6</v>
      </c>
      <c r="N220">
        <v>3</v>
      </c>
      <c r="O220">
        <v>0</v>
      </c>
      <c r="P220">
        <v>17</v>
      </c>
      <c r="Q220">
        <v>22</v>
      </c>
      <c r="R220">
        <v>99</v>
      </c>
      <c r="S220">
        <v>4</v>
      </c>
      <c r="T220">
        <v>1</v>
      </c>
      <c r="U220">
        <v>0.374</v>
      </c>
      <c r="V220">
        <v>0.63200000000000001</v>
      </c>
      <c r="W220">
        <v>0.47199999999999998</v>
      </c>
      <c r="X220">
        <v>25</v>
      </c>
      <c r="Y220" s="13">
        <f t="shared" si="22"/>
        <v>94</v>
      </c>
    </row>
    <row r="221" spans="1:25" x14ac:dyDescent="0.25">
      <c r="A221" t="s">
        <v>223</v>
      </c>
      <c r="B221">
        <v>2014</v>
      </c>
      <c r="C221">
        <v>45</v>
      </c>
      <c r="D221">
        <v>153</v>
      </c>
      <c r="E221">
        <v>46</v>
      </c>
      <c r="F221">
        <v>61</v>
      </c>
      <c r="G221">
        <v>15</v>
      </c>
      <c r="H221">
        <v>4</v>
      </c>
      <c r="I221">
        <v>6</v>
      </c>
      <c r="J221">
        <v>44</v>
      </c>
      <c r="K221">
        <v>102</v>
      </c>
      <c r="L221">
        <v>21</v>
      </c>
      <c r="M221">
        <v>7</v>
      </c>
      <c r="N221">
        <v>3</v>
      </c>
      <c r="O221">
        <v>0</v>
      </c>
      <c r="P221">
        <v>14</v>
      </c>
      <c r="Q221">
        <v>17</v>
      </c>
      <c r="R221">
        <v>88</v>
      </c>
      <c r="S221">
        <v>4</v>
      </c>
      <c r="T221">
        <v>0</v>
      </c>
      <c r="U221">
        <v>0.39900000000000002</v>
      </c>
      <c r="V221">
        <v>0.66700000000000004</v>
      </c>
      <c r="W221">
        <v>0.48399999999999999</v>
      </c>
      <c r="X221">
        <v>25</v>
      </c>
      <c r="Y221" s="13">
        <f t="shared" si="22"/>
        <v>89</v>
      </c>
    </row>
    <row r="222" spans="1:25" s="83" customFormat="1" x14ac:dyDescent="0.25">
      <c r="A222" s="83" t="s">
        <v>223</v>
      </c>
      <c r="B222" s="83" t="s">
        <v>1</v>
      </c>
      <c r="C222" s="83">
        <v>189</v>
      </c>
      <c r="D222" s="83">
        <v>606</v>
      </c>
      <c r="E222" s="83">
        <v>142</v>
      </c>
      <c r="F222" s="83">
        <v>209</v>
      </c>
      <c r="G222" s="83">
        <v>46</v>
      </c>
      <c r="H222" s="83">
        <v>16</v>
      </c>
      <c r="I222" s="83">
        <v>19</v>
      </c>
      <c r="J222" s="83">
        <v>146</v>
      </c>
      <c r="K222" s="83">
        <v>344</v>
      </c>
      <c r="L222" s="83">
        <v>88</v>
      </c>
      <c r="M222" s="83">
        <v>29</v>
      </c>
      <c r="N222" s="83">
        <v>13</v>
      </c>
      <c r="O222" s="83">
        <v>2</v>
      </c>
      <c r="P222" s="83">
        <v>57</v>
      </c>
      <c r="Q222" s="83">
        <v>74</v>
      </c>
      <c r="R222" s="83">
        <v>350</v>
      </c>
      <c r="S222" s="83">
        <v>16</v>
      </c>
      <c r="T222" s="83">
        <v>4</v>
      </c>
      <c r="U222" s="88">
        <v>0.34499999999999997</v>
      </c>
      <c r="V222" s="83">
        <v>0.56799999999999995</v>
      </c>
      <c r="W222" s="83">
        <v>0.443</v>
      </c>
      <c r="X222" s="83">
        <v>81</v>
      </c>
      <c r="Y222" s="83">
        <f t="shared" si="22"/>
        <v>326</v>
      </c>
    </row>
    <row r="224" spans="1:25" s="57" customFormat="1" x14ac:dyDescent="0.25">
      <c r="A224" s="57" t="s">
        <v>222</v>
      </c>
      <c r="B224" s="57">
        <v>2011</v>
      </c>
      <c r="C224" s="57">
        <v>33</v>
      </c>
      <c r="D224" s="57">
        <v>85</v>
      </c>
      <c r="E224" s="57">
        <v>11</v>
      </c>
      <c r="F224" s="57">
        <v>26</v>
      </c>
      <c r="G224" s="57">
        <v>3</v>
      </c>
      <c r="H224" s="57">
        <v>0</v>
      </c>
      <c r="I224" s="57">
        <v>1</v>
      </c>
      <c r="J224" s="57">
        <v>19</v>
      </c>
      <c r="K224" s="57">
        <v>32</v>
      </c>
      <c r="L224" s="57">
        <v>8</v>
      </c>
      <c r="M224" s="57">
        <v>1</v>
      </c>
      <c r="N224" s="57">
        <v>1</v>
      </c>
      <c r="O224" s="57">
        <v>0</v>
      </c>
      <c r="P224" s="57">
        <v>1</v>
      </c>
      <c r="Q224" s="57">
        <v>1</v>
      </c>
      <c r="R224" s="57">
        <v>77</v>
      </c>
      <c r="S224" s="57">
        <v>8</v>
      </c>
      <c r="T224" s="57">
        <v>1</v>
      </c>
      <c r="U224" s="57">
        <v>0.30599999999999999</v>
      </c>
      <c r="V224" s="57">
        <v>0.376</v>
      </c>
      <c r="W224" s="57">
        <v>0.36799999999999999</v>
      </c>
      <c r="X224" s="57">
        <v>4</v>
      </c>
      <c r="Y224" s="65">
        <f t="shared" si="22"/>
        <v>35</v>
      </c>
    </row>
    <row r="225" spans="1:25" x14ac:dyDescent="0.25">
      <c r="A225" t="s">
        <v>222</v>
      </c>
      <c r="B225">
        <v>2012</v>
      </c>
      <c r="C225">
        <v>27</v>
      </c>
      <c r="D225">
        <v>56</v>
      </c>
      <c r="E225">
        <v>11</v>
      </c>
      <c r="F225">
        <v>11</v>
      </c>
      <c r="G225">
        <v>2</v>
      </c>
      <c r="H225">
        <v>0</v>
      </c>
      <c r="I225">
        <v>0</v>
      </c>
      <c r="J225">
        <v>7</v>
      </c>
      <c r="K225">
        <v>13</v>
      </c>
      <c r="L225">
        <v>17</v>
      </c>
      <c r="M225">
        <v>1</v>
      </c>
      <c r="N225">
        <v>1</v>
      </c>
      <c r="O225">
        <v>1</v>
      </c>
      <c r="P225">
        <v>0</v>
      </c>
      <c r="Q225">
        <v>1</v>
      </c>
      <c r="R225">
        <v>106</v>
      </c>
      <c r="S225">
        <v>12</v>
      </c>
      <c r="T225">
        <v>1</v>
      </c>
      <c r="U225">
        <v>0.19600000000000001</v>
      </c>
      <c r="V225">
        <v>0.23200000000000001</v>
      </c>
      <c r="W225">
        <v>0.38700000000000001</v>
      </c>
      <c r="X225">
        <v>2</v>
      </c>
      <c r="Y225" s="13">
        <f t="shared" si="22"/>
        <v>29</v>
      </c>
    </row>
    <row r="226" spans="1:25" x14ac:dyDescent="0.25">
      <c r="A226" t="s">
        <v>222</v>
      </c>
      <c r="B226">
        <v>2013</v>
      </c>
      <c r="C226">
        <v>49</v>
      </c>
      <c r="D226">
        <v>128</v>
      </c>
      <c r="E226">
        <v>20</v>
      </c>
      <c r="F226">
        <v>45</v>
      </c>
      <c r="G226">
        <v>7</v>
      </c>
      <c r="H226">
        <v>1</v>
      </c>
      <c r="I226">
        <v>1</v>
      </c>
      <c r="J226">
        <v>29</v>
      </c>
      <c r="K226">
        <v>57</v>
      </c>
      <c r="L226">
        <v>16</v>
      </c>
      <c r="M226">
        <v>3</v>
      </c>
      <c r="N226">
        <v>4</v>
      </c>
      <c r="O226">
        <v>1</v>
      </c>
      <c r="P226">
        <v>0</v>
      </c>
      <c r="Q226">
        <v>1</v>
      </c>
      <c r="R226">
        <v>245</v>
      </c>
      <c r="S226">
        <v>34</v>
      </c>
      <c r="T226">
        <v>0</v>
      </c>
      <c r="U226">
        <v>0.35199999999999998</v>
      </c>
      <c r="V226">
        <v>0.44500000000000001</v>
      </c>
      <c r="W226">
        <v>0.42399999999999999</v>
      </c>
      <c r="X226">
        <v>9</v>
      </c>
      <c r="Y226" s="13">
        <f t="shared" si="22"/>
        <v>64</v>
      </c>
    </row>
    <row r="227" spans="1:25" x14ac:dyDescent="0.25">
      <c r="A227" t="s">
        <v>222</v>
      </c>
      <c r="B227">
        <v>2014</v>
      </c>
      <c r="C227">
        <v>43</v>
      </c>
      <c r="D227">
        <v>126</v>
      </c>
      <c r="E227">
        <v>24</v>
      </c>
      <c r="F227">
        <v>44</v>
      </c>
      <c r="G227">
        <v>7</v>
      </c>
      <c r="H227">
        <v>1</v>
      </c>
      <c r="I227">
        <v>1</v>
      </c>
      <c r="J227">
        <v>24</v>
      </c>
      <c r="K227">
        <v>56</v>
      </c>
      <c r="L227">
        <v>22</v>
      </c>
      <c r="M227">
        <v>4</v>
      </c>
      <c r="N227">
        <v>5</v>
      </c>
      <c r="O227">
        <v>1</v>
      </c>
      <c r="P227">
        <v>1</v>
      </c>
      <c r="Q227">
        <v>1</v>
      </c>
      <c r="R227">
        <v>133</v>
      </c>
      <c r="S227">
        <v>9</v>
      </c>
      <c r="T227">
        <v>5</v>
      </c>
      <c r="U227">
        <v>0.34899999999999998</v>
      </c>
      <c r="V227">
        <v>0.44400000000000001</v>
      </c>
      <c r="W227">
        <v>0.44600000000000001</v>
      </c>
      <c r="X227">
        <v>9</v>
      </c>
      <c r="Y227" s="13">
        <f t="shared" si="22"/>
        <v>70</v>
      </c>
    </row>
    <row r="228" spans="1:25" s="83" customFormat="1" x14ac:dyDescent="0.25">
      <c r="A228" s="83" t="s">
        <v>222</v>
      </c>
      <c r="B228" s="83" t="s">
        <v>1</v>
      </c>
      <c r="C228" s="83">
        <v>152</v>
      </c>
      <c r="D228" s="83">
        <v>395</v>
      </c>
      <c r="E228" s="83">
        <v>66</v>
      </c>
      <c r="F228" s="83">
        <v>126</v>
      </c>
      <c r="G228" s="83">
        <v>19</v>
      </c>
      <c r="H228" s="83">
        <v>2</v>
      </c>
      <c r="I228" s="83">
        <v>3</v>
      </c>
      <c r="J228" s="83">
        <v>79</v>
      </c>
      <c r="K228" s="83">
        <v>158</v>
      </c>
      <c r="L228" s="83">
        <v>63</v>
      </c>
      <c r="M228" s="83">
        <v>9</v>
      </c>
      <c r="N228" s="83">
        <v>11</v>
      </c>
      <c r="O228" s="83">
        <v>3</v>
      </c>
      <c r="P228" s="83">
        <v>2</v>
      </c>
      <c r="Q228" s="83">
        <v>4</v>
      </c>
      <c r="R228" s="83">
        <v>561</v>
      </c>
      <c r="S228" s="83">
        <v>63</v>
      </c>
      <c r="T228" s="83">
        <v>7</v>
      </c>
      <c r="U228" s="83">
        <v>0.31900000000000001</v>
      </c>
      <c r="V228" s="83">
        <v>0.4</v>
      </c>
      <c r="W228" s="83">
        <v>0.41399999999999998</v>
      </c>
      <c r="X228" s="83">
        <v>24</v>
      </c>
      <c r="Y228" s="83">
        <f t="shared" si="22"/>
        <v>198</v>
      </c>
    </row>
    <row r="229" spans="1:25" s="83" customFormat="1" x14ac:dyDescent="0.25">
      <c r="Y229" s="13">
        <f t="shared" si="22"/>
        <v>0</v>
      </c>
    </row>
    <row r="230" spans="1:25" s="65" customFormat="1" x14ac:dyDescent="0.25">
      <c r="A230" s="65" t="s">
        <v>227</v>
      </c>
      <c r="B230" s="65">
        <v>2011</v>
      </c>
      <c r="C230" s="65">
        <v>41</v>
      </c>
      <c r="D230" s="65">
        <v>113</v>
      </c>
      <c r="E230" s="65">
        <v>18</v>
      </c>
      <c r="F230" s="65">
        <v>30</v>
      </c>
      <c r="G230" s="65">
        <v>5</v>
      </c>
      <c r="H230" s="65">
        <v>1</v>
      </c>
      <c r="I230" s="65">
        <v>0</v>
      </c>
      <c r="J230" s="65">
        <v>10</v>
      </c>
      <c r="K230" s="65">
        <v>37</v>
      </c>
      <c r="L230" s="65">
        <v>6</v>
      </c>
      <c r="M230" s="65">
        <v>0</v>
      </c>
      <c r="N230" s="65">
        <v>0</v>
      </c>
      <c r="O230" s="65">
        <v>0</v>
      </c>
      <c r="P230" s="65">
        <v>1</v>
      </c>
      <c r="Q230" s="65">
        <v>2</v>
      </c>
      <c r="R230" s="65">
        <v>49</v>
      </c>
      <c r="S230" s="65">
        <v>31</v>
      </c>
      <c r="T230" s="65">
        <v>4</v>
      </c>
      <c r="U230" s="65">
        <v>0.26500000000000001</v>
      </c>
      <c r="V230" s="65">
        <v>0.32700000000000001</v>
      </c>
      <c r="W230" s="65">
        <v>0.30299999999999999</v>
      </c>
      <c r="X230" s="65">
        <v>6</v>
      </c>
      <c r="Y230" s="65">
        <f t="shared" si="22"/>
        <v>36</v>
      </c>
    </row>
    <row r="231" spans="1:25" s="83" customFormat="1" x14ac:dyDescent="0.25">
      <c r="A231" s="83" t="s">
        <v>227</v>
      </c>
      <c r="B231" s="83" t="s">
        <v>1</v>
      </c>
      <c r="C231" s="83">
        <v>41</v>
      </c>
      <c r="D231" s="83">
        <v>113</v>
      </c>
      <c r="E231" s="83">
        <v>18</v>
      </c>
      <c r="F231" s="83">
        <v>30</v>
      </c>
      <c r="G231" s="83">
        <v>5</v>
      </c>
      <c r="H231" s="83">
        <v>1</v>
      </c>
      <c r="I231" s="83">
        <v>0</v>
      </c>
      <c r="J231" s="83">
        <v>10</v>
      </c>
      <c r="K231" s="83">
        <v>37</v>
      </c>
      <c r="L231" s="83">
        <v>6</v>
      </c>
      <c r="M231" s="83">
        <v>0</v>
      </c>
      <c r="N231" s="83">
        <v>0</v>
      </c>
      <c r="O231" s="83">
        <v>0</v>
      </c>
      <c r="P231" s="83">
        <v>1</v>
      </c>
      <c r="Q231" s="83">
        <v>2</v>
      </c>
      <c r="R231" s="83">
        <v>49</v>
      </c>
      <c r="S231" s="83">
        <v>31</v>
      </c>
      <c r="T231" s="83">
        <v>4</v>
      </c>
      <c r="U231" s="83">
        <v>0.26500000000000001</v>
      </c>
      <c r="V231" s="83">
        <v>0.32700000000000001</v>
      </c>
      <c r="W231" s="83">
        <v>0.30299999999999999</v>
      </c>
      <c r="X231" s="83">
        <v>6</v>
      </c>
      <c r="Y231" s="83">
        <f t="shared" si="22"/>
        <v>36</v>
      </c>
    </row>
    <row r="232" spans="1:25" x14ac:dyDescent="0.25">
      <c r="Y232" s="13">
        <f t="shared" si="22"/>
        <v>0</v>
      </c>
    </row>
    <row r="233" spans="1:25" s="60" customFormat="1" x14ac:dyDescent="0.25">
      <c r="A233" s="60" t="s">
        <v>68</v>
      </c>
      <c r="B233" s="60">
        <v>2010</v>
      </c>
      <c r="C233" s="60">
        <v>34</v>
      </c>
      <c r="D233" s="60">
        <v>86</v>
      </c>
      <c r="E233" s="60">
        <v>16</v>
      </c>
      <c r="F233" s="60">
        <v>34</v>
      </c>
      <c r="G233" s="60">
        <v>5</v>
      </c>
      <c r="H233" s="60">
        <v>0</v>
      </c>
      <c r="I233" s="60">
        <v>2</v>
      </c>
      <c r="J233" s="60">
        <v>17</v>
      </c>
      <c r="K233" s="60">
        <v>45</v>
      </c>
      <c r="L233" s="60">
        <v>12</v>
      </c>
      <c r="M233" s="60">
        <v>1</v>
      </c>
      <c r="N233" s="60">
        <v>0</v>
      </c>
      <c r="O233" s="60">
        <v>0</v>
      </c>
      <c r="P233" s="60">
        <v>1</v>
      </c>
      <c r="Q233" s="60">
        <v>2</v>
      </c>
      <c r="R233" s="60">
        <v>96</v>
      </c>
      <c r="S233" s="60">
        <v>7</v>
      </c>
      <c r="T233" s="60">
        <v>3</v>
      </c>
      <c r="U233" s="58">
        <f>F233/D233</f>
        <v>0.39534883720930231</v>
      </c>
      <c r="V233" s="58">
        <f>K233/D233</f>
        <v>0.52325581395348841</v>
      </c>
      <c r="W233" s="58">
        <f>(F233+L233+M233)/(D233+L233+M233+N233)</f>
        <v>0.47474747474747475</v>
      </c>
      <c r="X233" s="57">
        <f>G233+H233+I233</f>
        <v>7</v>
      </c>
      <c r="Y233" s="65">
        <f t="shared" si="22"/>
        <v>47</v>
      </c>
    </row>
    <row r="234" spans="1:25" s="84" customFormat="1" x14ac:dyDescent="0.25">
      <c r="A234" s="52" t="s">
        <v>68</v>
      </c>
      <c r="B234" s="84">
        <v>2011</v>
      </c>
      <c r="C234" s="84">
        <v>32</v>
      </c>
      <c r="D234" s="84">
        <v>83</v>
      </c>
      <c r="E234" s="84">
        <v>11</v>
      </c>
      <c r="F234" s="84">
        <v>21</v>
      </c>
      <c r="G234" s="84">
        <v>3</v>
      </c>
      <c r="H234" s="84">
        <v>0</v>
      </c>
      <c r="I234" s="84">
        <v>0</v>
      </c>
      <c r="J234" s="84">
        <v>10</v>
      </c>
      <c r="K234" s="84">
        <v>24</v>
      </c>
      <c r="L234" s="84">
        <v>15</v>
      </c>
      <c r="M234" s="84">
        <v>1</v>
      </c>
      <c r="N234" s="84">
        <v>1</v>
      </c>
      <c r="O234" s="84">
        <v>0</v>
      </c>
      <c r="P234" s="84">
        <v>4</v>
      </c>
      <c r="Q234" s="84">
        <v>5</v>
      </c>
      <c r="R234" s="84">
        <v>156</v>
      </c>
      <c r="S234" s="84">
        <v>27</v>
      </c>
      <c r="T234" s="84">
        <v>1</v>
      </c>
      <c r="U234" s="85">
        <v>0.253</v>
      </c>
      <c r="V234" s="85">
        <v>0.28899999999999998</v>
      </c>
      <c r="W234" s="85">
        <v>0.37</v>
      </c>
      <c r="X234" s="36">
        <f>G234+H234+I234</f>
        <v>3</v>
      </c>
      <c r="Y234" s="13">
        <f t="shared" si="22"/>
        <v>37</v>
      </c>
    </row>
    <row r="235" spans="1:25" s="84" customFormat="1" x14ac:dyDescent="0.25">
      <c r="A235" s="52" t="s">
        <v>68</v>
      </c>
      <c r="B235" s="84">
        <v>2012</v>
      </c>
      <c r="C235" s="84">
        <v>39</v>
      </c>
      <c r="D235" s="84">
        <v>111</v>
      </c>
      <c r="E235" s="84">
        <v>19</v>
      </c>
      <c r="F235" s="84">
        <v>31</v>
      </c>
      <c r="G235" s="84">
        <v>4</v>
      </c>
      <c r="H235" s="84">
        <v>1</v>
      </c>
      <c r="I235" s="84">
        <v>1</v>
      </c>
      <c r="J235" s="84">
        <v>17</v>
      </c>
      <c r="K235" s="84">
        <v>40</v>
      </c>
      <c r="L235" s="84">
        <v>11</v>
      </c>
      <c r="M235" s="84">
        <v>1</v>
      </c>
      <c r="N235" s="84">
        <v>1</v>
      </c>
      <c r="O235" s="84">
        <v>4</v>
      </c>
      <c r="P235" s="84">
        <v>3</v>
      </c>
      <c r="Q235" s="84">
        <v>3</v>
      </c>
      <c r="R235" s="84">
        <v>227</v>
      </c>
      <c r="S235" s="84">
        <v>20</v>
      </c>
      <c r="T235" s="84">
        <v>5</v>
      </c>
      <c r="U235" s="85">
        <v>0.27900000000000003</v>
      </c>
      <c r="V235" s="85">
        <v>0.36</v>
      </c>
      <c r="W235" s="85">
        <v>0.34699999999999998</v>
      </c>
      <c r="X235" s="36">
        <f>G235+H235+I235</f>
        <v>6</v>
      </c>
      <c r="Y235" s="13">
        <f t="shared" si="22"/>
        <v>43</v>
      </c>
    </row>
    <row r="236" spans="1:25" s="84" customFormat="1" x14ac:dyDescent="0.25">
      <c r="A236" s="52" t="s">
        <v>68</v>
      </c>
      <c r="B236" s="84">
        <v>2013</v>
      </c>
      <c r="C236" s="84">
        <v>9</v>
      </c>
      <c r="D236" s="84">
        <v>19</v>
      </c>
      <c r="E236" s="84">
        <v>2</v>
      </c>
      <c r="F236" s="84">
        <v>7</v>
      </c>
      <c r="G236" s="84">
        <v>1</v>
      </c>
      <c r="H236" s="84">
        <v>1</v>
      </c>
      <c r="I236" s="84">
        <v>0</v>
      </c>
      <c r="J236" s="84">
        <v>1</v>
      </c>
      <c r="K236" s="84">
        <v>10</v>
      </c>
      <c r="L236" s="84">
        <v>4</v>
      </c>
      <c r="M236" s="84">
        <v>0</v>
      </c>
      <c r="N236" s="84">
        <v>0</v>
      </c>
      <c r="O236" s="84">
        <v>0</v>
      </c>
      <c r="P236" s="84">
        <v>1</v>
      </c>
      <c r="Q236" s="84">
        <v>1</v>
      </c>
      <c r="R236" s="84">
        <v>40</v>
      </c>
      <c r="S236" s="84">
        <v>3</v>
      </c>
      <c r="T236" s="84">
        <v>0</v>
      </c>
      <c r="U236" s="85">
        <v>0.36799999999999999</v>
      </c>
      <c r="V236" s="85">
        <v>0.52600000000000002</v>
      </c>
      <c r="W236" s="85">
        <v>0.47799999999999998</v>
      </c>
      <c r="X236" s="90">
        <v>2</v>
      </c>
      <c r="Y236" s="13">
        <f t="shared" si="22"/>
        <v>11</v>
      </c>
    </row>
    <row r="237" spans="1:25" s="84" customFormat="1" x14ac:dyDescent="0.25">
      <c r="A237" s="52" t="s">
        <v>68</v>
      </c>
      <c r="B237" s="84">
        <v>2014</v>
      </c>
      <c r="C237" s="84">
        <v>45</v>
      </c>
      <c r="D237" s="84">
        <v>126</v>
      </c>
      <c r="E237" s="84">
        <v>36</v>
      </c>
      <c r="F237" s="84">
        <v>55</v>
      </c>
      <c r="G237" s="84">
        <v>10</v>
      </c>
      <c r="H237" s="84">
        <v>0</v>
      </c>
      <c r="I237" s="84">
        <v>5</v>
      </c>
      <c r="J237" s="84">
        <v>44</v>
      </c>
      <c r="K237" s="84">
        <v>80</v>
      </c>
      <c r="L237" s="84">
        <v>37</v>
      </c>
      <c r="M237" s="84">
        <v>1</v>
      </c>
      <c r="N237" s="84">
        <v>3</v>
      </c>
      <c r="O237" s="84">
        <v>0</v>
      </c>
      <c r="P237" s="84">
        <v>1</v>
      </c>
      <c r="Q237" s="84">
        <v>1</v>
      </c>
      <c r="R237" s="84">
        <v>96</v>
      </c>
      <c r="S237" s="84">
        <v>7</v>
      </c>
      <c r="T237" s="84">
        <v>1</v>
      </c>
      <c r="U237" s="85">
        <v>0.437</v>
      </c>
      <c r="V237" s="85">
        <v>0.63500000000000001</v>
      </c>
      <c r="W237" s="85">
        <v>0.55700000000000005</v>
      </c>
      <c r="X237" s="90">
        <v>15</v>
      </c>
      <c r="Y237" s="13">
        <f t="shared" si="22"/>
        <v>93</v>
      </c>
    </row>
    <row r="238" spans="1:25" s="1" customFormat="1" x14ac:dyDescent="0.25">
      <c r="A238" s="1" t="s">
        <v>68</v>
      </c>
      <c r="B238" s="1" t="s">
        <v>1</v>
      </c>
      <c r="C238" s="1">
        <v>159</v>
      </c>
      <c r="D238" s="1">
        <v>425</v>
      </c>
      <c r="E238" s="1">
        <v>85</v>
      </c>
      <c r="F238" s="1">
        <v>148</v>
      </c>
      <c r="G238" s="1">
        <v>23</v>
      </c>
      <c r="H238" s="1">
        <v>2</v>
      </c>
      <c r="I238" s="1">
        <v>8</v>
      </c>
      <c r="J238" s="1">
        <v>89</v>
      </c>
      <c r="K238" s="1">
        <v>199</v>
      </c>
      <c r="L238" s="1">
        <v>79</v>
      </c>
      <c r="M238" s="1">
        <v>4</v>
      </c>
      <c r="N238" s="1">
        <v>5</v>
      </c>
      <c r="O238" s="1">
        <v>4</v>
      </c>
      <c r="P238" s="1">
        <v>10</v>
      </c>
      <c r="Q238" s="1">
        <v>12</v>
      </c>
      <c r="R238" s="1">
        <v>615</v>
      </c>
      <c r="S238" s="1">
        <v>64</v>
      </c>
      <c r="T238" s="1">
        <v>10</v>
      </c>
      <c r="U238" s="3">
        <v>0.34799999999999998</v>
      </c>
      <c r="V238" s="3">
        <v>0.45800000000000002</v>
      </c>
      <c r="W238" s="3">
        <v>0.45</v>
      </c>
      <c r="X238" s="1">
        <v>33</v>
      </c>
      <c r="Y238" s="83">
        <f t="shared" si="22"/>
        <v>231</v>
      </c>
    </row>
    <row r="239" spans="1:25" s="5" customFormat="1" x14ac:dyDescent="0.25">
      <c r="U239" s="2"/>
      <c r="V239" s="2"/>
      <c r="W239" s="2"/>
      <c r="X239"/>
      <c r="Y239" s="13">
        <f t="shared" si="22"/>
        <v>0</v>
      </c>
    </row>
    <row r="240" spans="1:25" s="60" customFormat="1" x14ac:dyDescent="0.25">
      <c r="A240" s="60" t="s">
        <v>99</v>
      </c>
      <c r="B240" s="60">
        <v>2010</v>
      </c>
      <c r="C240" s="60">
        <v>36</v>
      </c>
      <c r="D240" s="60">
        <v>89</v>
      </c>
      <c r="E240" s="60">
        <v>28</v>
      </c>
      <c r="F240" s="60">
        <v>35</v>
      </c>
      <c r="G240" s="60">
        <v>9</v>
      </c>
      <c r="H240" s="60">
        <v>1</v>
      </c>
      <c r="I240" s="60">
        <v>4</v>
      </c>
      <c r="J240" s="60">
        <v>24</v>
      </c>
      <c r="K240" s="60">
        <v>58</v>
      </c>
      <c r="L240" s="60">
        <v>9</v>
      </c>
      <c r="M240" s="60">
        <v>0</v>
      </c>
      <c r="N240" s="60">
        <v>1</v>
      </c>
      <c r="O240" s="60">
        <v>0</v>
      </c>
      <c r="P240" s="60">
        <v>11</v>
      </c>
      <c r="Q240" s="60">
        <v>13</v>
      </c>
      <c r="R240" s="60">
        <v>53</v>
      </c>
      <c r="S240" s="60">
        <v>2</v>
      </c>
      <c r="T240" s="60">
        <v>1</v>
      </c>
      <c r="U240" s="58">
        <f>F240/D240</f>
        <v>0.39325842696629215</v>
      </c>
      <c r="V240" s="58">
        <f>K240/D240</f>
        <v>0.651685393258427</v>
      </c>
      <c r="W240" s="58">
        <f>(F240+L240+M240)/(D240+L240+M240+N240)</f>
        <v>0.44444444444444442</v>
      </c>
      <c r="X240" s="57">
        <f>G240+H240+I240</f>
        <v>14</v>
      </c>
      <c r="Y240" s="65">
        <f t="shared" si="22"/>
        <v>44</v>
      </c>
    </row>
    <row r="241" spans="1:25" s="84" customFormat="1" x14ac:dyDescent="0.25">
      <c r="A241" s="52" t="s">
        <v>99</v>
      </c>
      <c r="B241" s="84">
        <v>2011</v>
      </c>
      <c r="C241" s="84">
        <v>33</v>
      </c>
      <c r="D241" s="84">
        <v>121</v>
      </c>
      <c r="E241" s="84">
        <v>24</v>
      </c>
      <c r="F241" s="84">
        <v>40</v>
      </c>
      <c r="G241" s="84">
        <v>9</v>
      </c>
      <c r="H241" s="84">
        <v>1</v>
      </c>
      <c r="I241" s="84">
        <v>3</v>
      </c>
      <c r="J241" s="84">
        <v>30</v>
      </c>
      <c r="K241" s="84">
        <v>60</v>
      </c>
      <c r="L241" s="84">
        <v>23</v>
      </c>
      <c r="M241" s="84">
        <v>1</v>
      </c>
      <c r="N241" s="84">
        <v>3</v>
      </c>
      <c r="O241" s="84">
        <v>0</v>
      </c>
      <c r="P241" s="84">
        <v>11</v>
      </c>
      <c r="Q241" s="84">
        <v>14</v>
      </c>
      <c r="R241" s="84">
        <v>65</v>
      </c>
      <c r="S241" s="84">
        <v>1</v>
      </c>
      <c r="T241" s="84">
        <v>0</v>
      </c>
      <c r="U241" s="85">
        <v>0.33100000000000002</v>
      </c>
      <c r="V241" s="85">
        <v>0.496</v>
      </c>
      <c r="W241" s="85">
        <v>0.432</v>
      </c>
      <c r="X241" s="36">
        <f>G241+H241+I241</f>
        <v>13</v>
      </c>
      <c r="Y241" s="13">
        <f t="shared" si="22"/>
        <v>64</v>
      </c>
    </row>
    <row r="242" spans="1:25" s="84" customFormat="1" x14ac:dyDescent="0.25">
      <c r="A242" s="52" t="s">
        <v>99</v>
      </c>
      <c r="B242" s="84">
        <v>2012</v>
      </c>
      <c r="C242" s="84">
        <v>40</v>
      </c>
      <c r="D242" s="84">
        <v>120</v>
      </c>
      <c r="E242" s="84">
        <v>29</v>
      </c>
      <c r="F242" s="84">
        <v>34</v>
      </c>
      <c r="G242" s="84">
        <v>4</v>
      </c>
      <c r="H242" s="84">
        <v>2</v>
      </c>
      <c r="I242" s="84">
        <v>2</v>
      </c>
      <c r="J242" s="84">
        <v>33</v>
      </c>
      <c r="K242" s="84">
        <v>48</v>
      </c>
      <c r="L242" s="84">
        <v>29</v>
      </c>
      <c r="M242" s="84">
        <v>6</v>
      </c>
      <c r="N242" s="84">
        <v>0</v>
      </c>
      <c r="O242" s="84">
        <v>0</v>
      </c>
      <c r="P242" s="84">
        <v>19</v>
      </c>
      <c r="Q242" s="84">
        <v>21</v>
      </c>
      <c r="R242" s="84">
        <v>48</v>
      </c>
      <c r="S242" s="84">
        <v>5</v>
      </c>
      <c r="T242" s="84">
        <v>3</v>
      </c>
      <c r="U242" s="85">
        <v>0.28299999999999997</v>
      </c>
      <c r="V242" s="85">
        <v>0.4</v>
      </c>
      <c r="W242" s="85">
        <v>0.44500000000000001</v>
      </c>
      <c r="X242" s="36">
        <f>G242+H242+I242</f>
        <v>8</v>
      </c>
      <c r="Y242" s="13">
        <f t="shared" si="22"/>
        <v>69</v>
      </c>
    </row>
    <row r="243" spans="1:25" s="84" customFormat="1" x14ac:dyDescent="0.25">
      <c r="A243" s="52" t="s">
        <v>99</v>
      </c>
      <c r="B243" s="84">
        <v>2013</v>
      </c>
      <c r="C243" s="84">
        <v>52</v>
      </c>
      <c r="D243" s="84">
        <v>180</v>
      </c>
      <c r="E243" s="84">
        <v>40</v>
      </c>
      <c r="F243" s="84">
        <v>62</v>
      </c>
      <c r="G243" s="84">
        <v>4</v>
      </c>
      <c r="H243" s="84">
        <v>1</v>
      </c>
      <c r="I243" s="84">
        <v>1</v>
      </c>
      <c r="J243" s="84">
        <v>31</v>
      </c>
      <c r="K243" s="84">
        <v>71</v>
      </c>
      <c r="L243" s="84">
        <v>29</v>
      </c>
      <c r="M243" s="84">
        <v>1</v>
      </c>
      <c r="N243" s="84">
        <v>2</v>
      </c>
      <c r="O243" s="84">
        <v>0</v>
      </c>
      <c r="P243" s="84">
        <v>22</v>
      </c>
      <c r="Q243" s="84">
        <v>24</v>
      </c>
      <c r="R243" s="84">
        <v>104</v>
      </c>
      <c r="S243" s="84">
        <v>4</v>
      </c>
      <c r="T243" s="84">
        <v>1</v>
      </c>
      <c r="U243" s="85">
        <v>0.34399999999999997</v>
      </c>
      <c r="V243" s="85">
        <v>0.39400000000000002</v>
      </c>
      <c r="W243" s="85">
        <v>0.434</v>
      </c>
      <c r="X243" s="90">
        <v>6</v>
      </c>
      <c r="Y243" s="13">
        <f t="shared" si="22"/>
        <v>92</v>
      </c>
    </row>
    <row r="244" spans="1:25" s="1" customFormat="1" x14ac:dyDescent="0.25">
      <c r="A244" s="1" t="s">
        <v>99</v>
      </c>
      <c r="B244" s="1" t="s">
        <v>1</v>
      </c>
      <c r="C244" s="1">
        <v>161</v>
      </c>
      <c r="D244" s="1">
        <v>510</v>
      </c>
      <c r="E244" s="1">
        <v>121</v>
      </c>
      <c r="F244" s="1">
        <v>171</v>
      </c>
      <c r="G244" s="1">
        <v>26</v>
      </c>
      <c r="H244" s="1">
        <v>5</v>
      </c>
      <c r="I244" s="1">
        <v>10</v>
      </c>
      <c r="J244" s="1">
        <v>118</v>
      </c>
      <c r="K244" s="1">
        <v>237</v>
      </c>
      <c r="L244" s="1">
        <v>90</v>
      </c>
      <c r="M244" s="1">
        <v>8</v>
      </c>
      <c r="N244" s="1">
        <v>6</v>
      </c>
      <c r="O244" s="1">
        <v>0</v>
      </c>
      <c r="P244" s="1">
        <v>63</v>
      </c>
      <c r="Q244" s="1">
        <v>72</v>
      </c>
      <c r="R244" s="1">
        <v>270</v>
      </c>
      <c r="S244" s="1">
        <v>12</v>
      </c>
      <c r="T244" s="1">
        <v>5</v>
      </c>
      <c r="U244" s="3">
        <v>0.33500000000000002</v>
      </c>
      <c r="V244" s="3">
        <v>0.46500000000000002</v>
      </c>
      <c r="W244" s="3">
        <v>0.438</v>
      </c>
      <c r="X244" s="1">
        <v>41</v>
      </c>
      <c r="Y244" s="83">
        <f t="shared" si="22"/>
        <v>269</v>
      </c>
    </row>
    <row r="245" spans="1:25" s="5" customFormat="1" x14ac:dyDescent="0.25">
      <c r="U245" s="2"/>
      <c r="V245" s="2"/>
      <c r="W245" s="2"/>
      <c r="X245"/>
      <c r="Y245" s="13">
        <f t="shared" si="22"/>
        <v>0</v>
      </c>
    </row>
    <row r="246" spans="1:25" s="60" customFormat="1" x14ac:dyDescent="0.25">
      <c r="A246" s="60" t="s">
        <v>80</v>
      </c>
      <c r="B246" s="60">
        <v>2010</v>
      </c>
      <c r="C246" s="60">
        <v>45</v>
      </c>
      <c r="D246" s="60">
        <v>141</v>
      </c>
      <c r="E246" s="60">
        <v>31</v>
      </c>
      <c r="F246" s="60">
        <v>43</v>
      </c>
      <c r="G246" s="60">
        <v>13</v>
      </c>
      <c r="H246" s="60">
        <v>0</v>
      </c>
      <c r="I246" s="60">
        <v>6</v>
      </c>
      <c r="J246" s="60">
        <v>31</v>
      </c>
      <c r="K246" s="60">
        <v>74</v>
      </c>
      <c r="L246" s="60">
        <v>22</v>
      </c>
      <c r="M246" s="60">
        <v>4</v>
      </c>
      <c r="N246" s="60">
        <v>2</v>
      </c>
      <c r="O246" s="60">
        <v>0</v>
      </c>
      <c r="P246" s="60">
        <v>1</v>
      </c>
      <c r="Q246" s="60">
        <v>2</v>
      </c>
      <c r="R246" s="60">
        <v>186</v>
      </c>
      <c r="S246" s="60">
        <v>18</v>
      </c>
      <c r="T246" s="60">
        <v>2</v>
      </c>
      <c r="U246" s="58">
        <f>F246/D246</f>
        <v>0.30496453900709219</v>
      </c>
      <c r="V246" s="58">
        <f>K246/D246</f>
        <v>0.52482269503546097</v>
      </c>
      <c r="W246" s="58">
        <f>(F246+L246+M246)/(D246+L246+M246+N246)</f>
        <v>0.40828402366863903</v>
      </c>
      <c r="X246" s="57">
        <f>G246+H246+I246</f>
        <v>19</v>
      </c>
      <c r="Y246" s="65">
        <f t="shared" si="22"/>
        <v>69</v>
      </c>
    </row>
    <row r="247" spans="1:25" s="84" customFormat="1" x14ac:dyDescent="0.25">
      <c r="A247" s="52" t="s">
        <v>80</v>
      </c>
      <c r="B247" s="84">
        <v>2011</v>
      </c>
      <c r="C247" s="84">
        <v>47</v>
      </c>
      <c r="D247" s="84">
        <v>161</v>
      </c>
      <c r="E247" s="84">
        <v>29</v>
      </c>
      <c r="F247" s="84">
        <v>57</v>
      </c>
      <c r="G247" s="84">
        <v>11</v>
      </c>
      <c r="H247" s="84">
        <v>1</v>
      </c>
      <c r="I247" s="84">
        <v>1</v>
      </c>
      <c r="J247" s="84">
        <v>36</v>
      </c>
      <c r="K247" s="84">
        <v>73</v>
      </c>
      <c r="L247" s="84">
        <v>27</v>
      </c>
      <c r="M247" s="84">
        <v>2</v>
      </c>
      <c r="N247" s="84">
        <v>2</v>
      </c>
      <c r="O247" s="84">
        <v>0</v>
      </c>
      <c r="P247" s="84">
        <v>4</v>
      </c>
      <c r="Q247" s="84">
        <v>6</v>
      </c>
      <c r="R247" s="84">
        <v>313</v>
      </c>
      <c r="S247" s="84">
        <v>19</v>
      </c>
      <c r="T247" s="84">
        <v>4</v>
      </c>
      <c r="U247" s="85">
        <v>0.35399999999999998</v>
      </c>
      <c r="V247" s="85">
        <v>0.45300000000000001</v>
      </c>
      <c r="W247" s="85">
        <v>0.44800000000000001</v>
      </c>
      <c r="X247" s="36">
        <f>G247+H247+I247</f>
        <v>13</v>
      </c>
      <c r="Y247" s="13">
        <f t="shared" si="22"/>
        <v>86</v>
      </c>
    </row>
    <row r="248" spans="1:25" s="84" customFormat="1" x14ac:dyDescent="0.25">
      <c r="A248" s="52" t="s">
        <v>80</v>
      </c>
      <c r="B248" s="84">
        <v>2012</v>
      </c>
      <c r="C248" s="84">
        <v>46</v>
      </c>
      <c r="D248" s="84">
        <v>159</v>
      </c>
      <c r="E248" s="84">
        <v>26</v>
      </c>
      <c r="F248" s="84">
        <v>55</v>
      </c>
      <c r="G248" s="84">
        <v>12</v>
      </c>
      <c r="H248" s="84">
        <v>2</v>
      </c>
      <c r="I248" s="84">
        <v>2</v>
      </c>
      <c r="J248" s="84">
        <v>37</v>
      </c>
      <c r="K248" s="84">
        <v>77</v>
      </c>
      <c r="L248" s="84">
        <v>18</v>
      </c>
      <c r="M248" s="84">
        <v>6</v>
      </c>
      <c r="N248" s="84">
        <v>4</v>
      </c>
      <c r="O248" s="84">
        <v>1</v>
      </c>
      <c r="P248" s="84">
        <v>2</v>
      </c>
      <c r="Q248" s="84">
        <v>2</v>
      </c>
      <c r="R248" s="84">
        <v>192</v>
      </c>
      <c r="S248" s="84">
        <v>30</v>
      </c>
      <c r="T248" s="84">
        <v>7</v>
      </c>
      <c r="U248" s="85">
        <v>0.34599999999999997</v>
      </c>
      <c r="V248" s="85">
        <v>0.48399999999999999</v>
      </c>
      <c r="W248" s="85">
        <v>0.42199999999999999</v>
      </c>
      <c r="X248" s="36">
        <f>G248+H248+I248</f>
        <v>16</v>
      </c>
      <c r="Y248" s="13">
        <f t="shared" si="22"/>
        <v>79</v>
      </c>
    </row>
    <row r="249" spans="1:25" s="84" customFormat="1" x14ac:dyDescent="0.25">
      <c r="A249" s="52" t="s">
        <v>80</v>
      </c>
      <c r="B249" s="84">
        <v>2013</v>
      </c>
      <c r="C249" s="84">
        <v>44</v>
      </c>
      <c r="D249" s="84">
        <v>147</v>
      </c>
      <c r="E249" s="84">
        <v>29</v>
      </c>
      <c r="F249" s="84">
        <v>46</v>
      </c>
      <c r="G249" s="84">
        <v>8</v>
      </c>
      <c r="H249" s="84">
        <v>0</v>
      </c>
      <c r="I249" s="84">
        <v>0</v>
      </c>
      <c r="J249" s="84">
        <v>10</v>
      </c>
      <c r="K249" s="84">
        <v>54</v>
      </c>
      <c r="L249" s="84">
        <v>21</v>
      </c>
      <c r="M249" s="84">
        <v>3</v>
      </c>
      <c r="N249" s="84">
        <v>0</v>
      </c>
      <c r="O249" s="84">
        <v>4</v>
      </c>
      <c r="P249" s="84">
        <v>3</v>
      </c>
      <c r="Q249" s="84">
        <v>6</v>
      </c>
      <c r="R249" s="84">
        <v>234</v>
      </c>
      <c r="S249" s="84">
        <v>18</v>
      </c>
      <c r="T249" s="84">
        <v>3</v>
      </c>
      <c r="U249" s="85">
        <v>0.313</v>
      </c>
      <c r="V249" s="85">
        <v>0.36699999999999999</v>
      </c>
      <c r="W249" s="85">
        <v>0.40899999999999997</v>
      </c>
      <c r="X249" s="90">
        <v>8</v>
      </c>
      <c r="Y249" s="13">
        <f t="shared" si="22"/>
        <v>70</v>
      </c>
    </row>
    <row r="250" spans="1:25" s="1" customFormat="1" x14ac:dyDescent="0.25">
      <c r="A250" s="1" t="s">
        <v>80</v>
      </c>
      <c r="B250" s="1" t="s">
        <v>1</v>
      </c>
      <c r="C250" s="1">
        <v>182</v>
      </c>
      <c r="D250" s="1">
        <v>608</v>
      </c>
      <c r="E250" s="1">
        <v>115</v>
      </c>
      <c r="F250" s="1">
        <v>201</v>
      </c>
      <c r="G250" s="1">
        <v>44</v>
      </c>
      <c r="H250" s="1">
        <v>3</v>
      </c>
      <c r="I250" s="1">
        <v>9</v>
      </c>
      <c r="J250" s="1">
        <v>114</v>
      </c>
      <c r="K250" s="1">
        <v>278</v>
      </c>
      <c r="L250" s="1">
        <v>88</v>
      </c>
      <c r="M250" s="1">
        <v>15</v>
      </c>
      <c r="N250" s="1">
        <v>8</v>
      </c>
      <c r="O250" s="1">
        <v>5</v>
      </c>
      <c r="P250" s="1">
        <v>10</v>
      </c>
      <c r="Q250" s="1">
        <v>16</v>
      </c>
      <c r="R250" s="1">
        <v>925</v>
      </c>
      <c r="S250" s="1">
        <v>85</v>
      </c>
      <c r="T250" s="1">
        <v>16</v>
      </c>
      <c r="U250" s="3">
        <v>0.33100000000000002</v>
      </c>
      <c r="V250" s="3">
        <v>0.45700000000000002</v>
      </c>
      <c r="W250" s="3">
        <v>0.42299999999999999</v>
      </c>
      <c r="X250" s="1">
        <v>56</v>
      </c>
      <c r="Y250" s="83">
        <f t="shared" si="22"/>
        <v>304</v>
      </c>
    </row>
    <row r="251" spans="1:25" s="1" customFormat="1" x14ac:dyDescent="0.25">
      <c r="U251" s="3"/>
      <c r="V251" s="3"/>
      <c r="W251" s="3"/>
      <c r="Y251" s="13">
        <f t="shared" si="22"/>
        <v>0</v>
      </c>
    </row>
    <row r="252" spans="1:25" s="5" customFormat="1" x14ac:dyDescent="0.25">
      <c r="A252" s="5" t="s">
        <v>91</v>
      </c>
      <c r="B252" s="5">
        <v>2010</v>
      </c>
      <c r="C252" s="5">
        <v>39</v>
      </c>
      <c r="D252" s="5">
        <v>127</v>
      </c>
      <c r="E252" s="5">
        <v>29</v>
      </c>
      <c r="F252" s="5">
        <v>39</v>
      </c>
      <c r="G252" s="5">
        <v>6</v>
      </c>
      <c r="H252" s="5">
        <v>1</v>
      </c>
      <c r="I252" s="5">
        <v>8</v>
      </c>
      <c r="J252" s="5">
        <v>28</v>
      </c>
      <c r="K252" s="5">
        <v>71</v>
      </c>
      <c r="L252" s="5">
        <v>13</v>
      </c>
      <c r="M252" s="5">
        <v>3</v>
      </c>
      <c r="N252" s="5">
        <v>2</v>
      </c>
      <c r="O252" s="5">
        <v>0</v>
      </c>
      <c r="P252" s="5">
        <v>8</v>
      </c>
      <c r="Q252" s="5">
        <v>11</v>
      </c>
      <c r="R252" s="5">
        <v>49</v>
      </c>
      <c r="S252" s="5">
        <v>21</v>
      </c>
      <c r="T252" s="5">
        <v>9</v>
      </c>
      <c r="U252" s="2">
        <f>F252/D252</f>
        <v>0.30708661417322836</v>
      </c>
      <c r="V252" s="2">
        <f>K252/D252</f>
        <v>0.55905511811023623</v>
      </c>
      <c r="W252" s="2">
        <f>(F252+L252+M252)/(D252+L252+M252+N252)</f>
        <v>0.37931034482758619</v>
      </c>
      <c r="X252">
        <f>G252+H252+I252</f>
        <v>15</v>
      </c>
      <c r="Y252" s="13">
        <f t="shared" si="22"/>
        <v>55</v>
      </c>
    </row>
    <row r="253" spans="1:25" s="5" customFormat="1" x14ac:dyDescent="0.25">
      <c r="A253" s="51" t="s">
        <v>91</v>
      </c>
      <c r="B253" s="5">
        <v>2012</v>
      </c>
      <c r="C253" s="5">
        <v>41</v>
      </c>
      <c r="D253" s="5">
        <v>118</v>
      </c>
      <c r="E253" s="5">
        <v>21</v>
      </c>
      <c r="F253" s="5">
        <v>31</v>
      </c>
      <c r="G253" s="5">
        <v>4</v>
      </c>
      <c r="H253" s="5">
        <v>0</v>
      </c>
      <c r="I253" s="5">
        <v>0</v>
      </c>
      <c r="J253" s="5">
        <v>15</v>
      </c>
      <c r="K253" s="5">
        <v>35</v>
      </c>
      <c r="L253" s="5">
        <v>13</v>
      </c>
      <c r="M253" s="5">
        <v>5</v>
      </c>
      <c r="N253" s="5">
        <v>3</v>
      </c>
      <c r="O253" s="5">
        <v>0</v>
      </c>
      <c r="P253" s="5">
        <v>13</v>
      </c>
      <c r="Q253" s="5">
        <v>15</v>
      </c>
      <c r="R253" s="5">
        <v>96</v>
      </c>
      <c r="S253" s="5">
        <v>18</v>
      </c>
      <c r="T253" s="5">
        <v>7</v>
      </c>
      <c r="U253" s="2">
        <v>0.26300000000000001</v>
      </c>
      <c r="V253" s="2">
        <v>0.29699999999999999</v>
      </c>
      <c r="W253" s="2">
        <v>0.35299999999999998</v>
      </c>
      <c r="X253">
        <f>G253+H253+I253</f>
        <v>4</v>
      </c>
      <c r="Y253" s="13">
        <f t="shared" si="22"/>
        <v>49</v>
      </c>
    </row>
    <row r="254" spans="1:25" s="1" customFormat="1" x14ac:dyDescent="0.25">
      <c r="A254" s="1" t="s">
        <v>91</v>
      </c>
      <c r="B254" s="1" t="s">
        <v>1</v>
      </c>
      <c r="C254" s="1">
        <v>80</v>
      </c>
      <c r="D254" s="1">
        <v>245</v>
      </c>
      <c r="E254" s="1">
        <v>50</v>
      </c>
      <c r="F254" s="1">
        <v>70</v>
      </c>
      <c r="G254" s="1">
        <v>10</v>
      </c>
      <c r="H254" s="1">
        <v>1</v>
      </c>
      <c r="I254" s="1">
        <v>8</v>
      </c>
      <c r="J254" s="1">
        <v>43</v>
      </c>
      <c r="K254" s="1">
        <v>106</v>
      </c>
      <c r="L254" s="1">
        <v>26</v>
      </c>
      <c r="M254" s="1">
        <v>8</v>
      </c>
      <c r="N254" s="1">
        <v>5</v>
      </c>
      <c r="O254" s="1">
        <v>0</v>
      </c>
      <c r="P254" s="1">
        <v>21</v>
      </c>
      <c r="Q254" s="1">
        <v>26</v>
      </c>
      <c r="R254" s="1">
        <v>145</v>
      </c>
      <c r="S254" s="1">
        <v>39</v>
      </c>
      <c r="T254" s="1">
        <v>16</v>
      </c>
      <c r="U254" s="3">
        <v>0.28599999999999998</v>
      </c>
      <c r="V254" s="3">
        <v>0.433</v>
      </c>
      <c r="W254" s="3">
        <v>0.36599999999999999</v>
      </c>
      <c r="X254" s="1">
        <v>19</v>
      </c>
      <c r="Y254" s="83">
        <f t="shared" si="22"/>
        <v>104</v>
      </c>
    </row>
    <row r="255" spans="1:25" s="1" customFormat="1" x14ac:dyDescent="0.25">
      <c r="U255" s="3"/>
      <c r="V255" s="3"/>
      <c r="W255" s="3"/>
      <c r="Y255" s="13">
        <f t="shared" si="22"/>
        <v>0</v>
      </c>
    </row>
    <row r="256" spans="1:25" s="77" customFormat="1" x14ac:dyDescent="0.25">
      <c r="A256" s="77" t="s">
        <v>224</v>
      </c>
      <c r="B256" s="77">
        <v>2010</v>
      </c>
      <c r="C256" s="77">
        <v>28</v>
      </c>
      <c r="D256" s="77">
        <v>62</v>
      </c>
      <c r="E256" s="77">
        <v>11</v>
      </c>
      <c r="F256" s="77">
        <v>20</v>
      </c>
      <c r="G256" s="77">
        <v>2</v>
      </c>
      <c r="H256" s="77">
        <v>1</v>
      </c>
      <c r="I256" s="77">
        <v>0</v>
      </c>
      <c r="J256" s="77">
        <v>12</v>
      </c>
      <c r="K256" s="77">
        <v>24</v>
      </c>
      <c r="L256" s="77">
        <v>7</v>
      </c>
      <c r="M256" s="77">
        <v>1</v>
      </c>
      <c r="N256" s="77">
        <v>1</v>
      </c>
      <c r="O256" s="77">
        <v>0</v>
      </c>
      <c r="P256" s="77">
        <v>1</v>
      </c>
      <c r="Q256" s="77">
        <v>1</v>
      </c>
      <c r="R256" s="77">
        <v>58</v>
      </c>
      <c r="S256" s="77">
        <v>0</v>
      </c>
      <c r="T256" s="77">
        <v>1</v>
      </c>
      <c r="U256" s="79">
        <v>0.32300000000000001</v>
      </c>
      <c r="V256" s="79">
        <v>0.38700000000000001</v>
      </c>
      <c r="W256" s="79">
        <v>0.39400000000000002</v>
      </c>
      <c r="X256" s="77">
        <v>3</v>
      </c>
      <c r="Y256" s="65">
        <f t="shared" si="22"/>
        <v>28</v>
      </c>
    </row>
    <row r="257" spans="1:25" s="51" customFormat="1" x14ac:dyDescent="0.25">
      <c r="A257" s="51" t="s">
        <v>224</v>
      </c>
      <c r="B257" s="51">
        <v>2011</v>
      </c>
      <c r="C257" s="51">
        <v>31</v>
      </c>
      <c r="D257" s="51">
        <v>89</v>
      </c>
      <c r="E257" s="51">
        <v>14</v>
      </c>
      <c r="F257" s="51">
        <v>24</v>
      </c>
      <c r="G257" s="51">
        <v>3</v>
      </c>
      <c r="H257" s="51">
        <v>1</v>
      </c>
      <c r="I257" s="51">
        <v>0</v>
      </c>
      <c r="J257" s="51">
        <v>11</v>
      </c>
      <c r="K257" s="51">
        <v>29</v>
      </c>
      <c r="L257" s="51">
        <v>12</v>
      </c>
      <c r="M257" s="51">
        <v>1</v>
      </c>
      <c r="N257" s="51">
        <v>1</v>
      </c>
      <c r="O257" s="51">
        <v>0</v>
      </c>
      <c r="P257" s="51">
        <v>0</v>
      </c>
      <c r="Q257" s="51">
        <v>0</v>
      </c>
      <c r="R257" s="51">
        <v>29</v>
      </c>
      <c r="S257" s="51">
        <v>0</v>
      </c>
      <c r="T257" s="51">
        <v>2</v>
      </c>
      <c r="U257" s="54">
        <v>0.27</v>
      </c>
      <c r="V257" s="54">
        <v>0.32600000000000001</v>
      </c>
      <c r="W257" s="54">
        <v>0.35899999999999999</v>
      </c>
      <c r="X257" s="51">
        <v>4</v>
      </c>
      <c r="Y257" s="13">
        <f t="shared" si="22"/>
        <v>37</v>
      </c>
    </row>
    <row r="258" spans="1:25" s="1" customFormat="1" x14ac:dyDescent="0.25">
      <c r="A258" s="1" t="s">
        <v>224</v>
      </c>
      <c r="B258" s="1" t="s">
        <v>1</v>
      </c>
      <c r="C258" s="1">
        <v>59</v>
      </c>
      <c r="D258" s="1">
        <v>151</v>
      </c>
      <c r="E258" s="1">
        <v>25</v>
      </c>
      <c r="F258" s="1">
        <v>44</v>
      </c>
      <c r="G258" s="1">
        <v>5</v>
      </c>
      <c r="H258" s="1">
        <v>2</v>
      </c>
      <c r="I258" s="1">
        <v>0</v>
      </c>
      <c r="J258" s="1">
        <v>23</v>
      </c>
      <c r="K258" s="1">
        <v>53</v>
      </c>
      <c r="L258" s="1">
        <v>19</v>
      </c>
      <c r="M258" s="1">
        <v>2</v>
      </c>
      <c r="N258" s="1">
        <v>2</v>
      </c>
      <c r="O258" s="1">
        <v>0</v>
      </c>
      <c r="P258" s="1">
        <v>1</v>
      </c>
      <c r="Q258" s="1">
        <v>1</v>
      </c>
      <c r="R258" s="1">
        <v>87</v>
      </c>
      <c r="S258" s="1">
        <v>0</v>
      </c>
      <c r="T258" s="1">
        <v>3</v>
      </c>
      <c r="U258" s="3">
        <v>0.29099999999999998</v>
      </c>
      <c r="V258" s="3">
        <v>0.35099999999999998</v>
      </c>
      <c r="W258" s="3">
        <v>0.374</v>
      </c>
      <c r="X258" s="1">
        <v>7</v>
      </c>
      <c r="Y258" s="83">
        <f t="shared" si="22"/>
        <v>65</v>
      </c>
    </row>
    <row r="259" spans="1:25" s="1" customFormat="1" x14ac:dyDescent="0.25">
      <c r="U259" s="3"/>
      <c r="V259" s="3"/>
      <c r="W259" s="3"/>
      <c r="Y259" s="13">
        <f t="shared" si="22"/>
        <v>0</v>
      </c>
    </row>
    <row r="260" spans="1:25" s="77" customFormat="1" x14ac:dyDescent="0.25">
      <c r="A260" s="77" t="s">
        <v>226</v>
      </c>
      <c r="B260" s="77">
        <v>2010</v>
      </c>
      <c r="C260" s="77">
        <v>35</v>
      </c>
      <c r="D260" s="77">
        <v>99</v>
      </c>
      <c r="E260" s="77">
        <v>21</v>
      </c>
      <c r="F260" s="77">
        <v>29</v>
      </c>
      <c r="G260" s="77">
        <v>5</v>
      </c>
      <c r="H260" s="77">
        <v>0</v>
      </c>
      <c r="I260" s="77">
        <v>0</v>
      </c>
      <c r="J260" s="77">
        <v>11</v>
      </c>
      <c r="K260" s="77">
        <v>34</v>
      </c>
      <c r="L260" s="77">
        <v>11</v>
      </c>
      <c r="M260" s="77">
        <v>2</v>
      </c>
      <c r="N260" s="77">
        <v>0</v>
      </c>
      <c r="O260" s="77">
        <v>2</v>
      </c>
      <c r="P260" s="77">
        <v>5</v>
      </c>
      <c r="Q260" s="77">
        <v>8</v>
      </c>
      <c r="R260" s="77">
        <v>48</v>
      </c>
      <c r="S260" s="77">
        <v>3</v>
      </c>
      <c r="T260" s="77">
        <v>1</v>
      </c>
      <c r="U260" s="79">
        <v>0.29299999999999998</v>
      </c>
      <c r="V260" s="79">
        <v>0.34300000000000003</v>
      </c>
      <c r="W260" s="79">
        <v>0.375</v>
      </c>
      <c r="X260" s="77">
        <v>5</v>
      </c>
      <c r="Y260" s="65">
        <f t="shared" si="22"/>
        <v>42</v>
      </c>
    </row>
    <row r="261" spans="1:25" s="51" customFormat="1" x14ac:dyDescent="0.25">
      <c r="A261" s="51" t="s">
        <v>226</v>
      </c>
      <c r="B261" s="51">
        <v>2011</v>
      </c>
      <c r="C261" s="51">
        <v>39</v>
      </c>
      <c r="D261" s="51">
        <v>108</v>
      </c>
      <c r="E261" s="51">
        <v>12</v>
      </c>
      <c r="F261" s="51">
        <v>26</v>
      </c>
      <c r="G261" s="51">
        <v>2</v>
      </c>
      <c r="H261" s="51">
        <v>0</v>
      </c>
      <c r="I261" s="51">
        <v>0</v>
      </c>
      <c r="J261" s="51">
        <v>13</v>
      </c>
      <c r="K261" s="51">
        <v>28</v>
      </c>
      <c r="L261" s="51">
        <v>14</v>
      </c>
      <c r="M261" s="51">
        <v>1</v>
      </c>
      <c r="N261" s="51">
        <v>0</v>
      </c>
      <c r="O261" s="51">
        <v>2</v>
      </c>
      <c r="P261" s="51">
        <v>4</v>
      </c>
      <c r="Q261" s="51">
        <v>8</v>
      </c>
      <c r="R261" s="51">
        <v>41</v>
      </c>
      <c r="S261" s="51">
        <v>3</v>
      </c>
      <c r="T261" s="51">
        <v>1</v>
      </c>
      <c r="U261" s="54">
        <v>0.24099999999999999</v>
      </c>
      <c r="V261" s="54">
        <v>0.25900000000000001</v>
      </c>
      <c r="W261" s="54">
        <v>0.33300000000000002</v>
      </c>
      <c r="X261" s="51">
        <v>2</v>
      </c>
      <c r="Y261" s="13">
        <f t="shared" ref="Y261:Y324" si="23">SUM(F261+L261+M261)</f>
        <v>41</v>
      </c>
    </row>
    <row r="262" spans="1:25" s="1" customFormat="1" x14ac:dyDescent="0.25">
      <c r="A262" s="1" t="s">
        <v>226</v>
      </c>
      <c r="B262" s="1" t="s">
        <v>1</v>
      </c>
      <c r="C262" s="1">
        <v>74</v>
      </c>
      <c r="D262" s="1">
        <v>207</v>
      </c>
      <c r="E262" s="1">
        <v>33</v>
      </c>
      <c r="F262" s="1">
        <v>55</v>
      </c>
      <c r="G262" s="1">
        <v>7</v>
      </c>
      <c r="H262" s="1">
        <v>0</v>
      </c>
      <c r="I262" s="1">
        <v>0</v>
      </c>
      <c r="J262" s="1">
        <v>24</v>
      </c>
      <c r="K262" s="1">
        <v>62</v>
      </c>
      <c r="L262" s="1">
        <v>25</v>
      </c>
      <c r="M262" s="1">
        <v>3</v>
      </c>
      <c r="N262" s="1">
        <v>0</v>
      </c>
      <c r="O262" s="1">
        <v>4</v>
      </c>
      <c r="P262" s="1">
        <v>9</v>
      </c>
      <c r="Q262" s="1">
        <v>16</v>
      </c>
      <c r="R262" s="1">
        <v>89</v>
      </c>
      <c r="S262" s="1">
        <v>6</v>
      </c>
      <c r="T262" s="1">
        <v>2</v>
      </c>
      <c r="U262" s="3">
        <v>0.26600000000000001</v>
      </c>
      <c r="V262" s="3">
        <v>0.3</v>
      </c>
      <c r="W262" s="3">
        <v>0.35299999999999998</v>
      </c>
      <c r="X262" s="1">
        <v>7</v>
      </c>
      <c r="Y262" s="83">
        <f t="shared" si="23"/>
        <v>83</v>
      </c>
    </row>
    <row r="263" spans="1:25" s="1" customFormat="1" x14ac:dyDescent="0.25">
      <c r="U263" s="3"/>
      <c r="V263" s="3"/>
      <c r="W263" s="3"/>
      <c r="Y263" s="13">
        <f t="shared" si="23"/>
        <v>0</v>
      </c>
    </row>
    <row r="264" spans="1:25" s="51" customFormat="1" x14ac:dyDescent="0.25">
      <c r="A264" s="51" t="s">
        <v>221</v>
      </c>
      <c r="B264" s="51">
        <v>2010</v>
      </c>
      <c r="C264" s="51">
        <v>43</v>
      </c>
      <c r="D264" s="51">
        <v>138</v>
      </c>
      <c r="E264" s="51">
        <v>23</v>
      </c>
      <c r="F264" s="51">
        <v>41</v>
      </c>
      <c r="G264" s="51">
        <v>7</v>
      </c>
      <c r="H264" s="51">
        <v>1</v>
      </c>
      <c r="I264" s="51">
        <v>1</v>
      </c>
      <c r="J264" s="51">
        <v>27</v>
      </c>
      <c r="K264" s="51">
        <v>53</v>
      </c>
      <c r="L264" s="51">
        <v>11</v>
      </c>
      <c r="M264" s="51">
        <v>5</v>
      </c>
      <c r="N264" s="51">
        <v>3</v>
      </c>
      <c r="O264" s="51">
        <v>2</v>
      </c>
      <c r="P264" s="51">
        <v>10</v>
      </c>
      <c r="Q264" s="51">
        <v>13</v>
      </c>
      <c r="R264" s="51">
        <v>45</v>
      </c>
      <c r="S264" s="51">
        <v>65</v>
      </c>
      <c r="T264" s="51">
        <v>6</v>
      </c>
      <c r="U264" s="54">
        <v>0.29699999999999999</v>
      </c>
      <c r="V264" s="54">
        <v>0.38400000000000001</v>
      </c>
      <c r="W264" s="54">
        <v>0.36299999999999999</v>
      </c>
      <c r="X264" s="51">
        <v>9</v>
      </c>
      <c r="Y264" s="13">
        <f t="shared" si="23"/>
        <v>57</v>
      </c>
    </row>
    <row r="265" spans="1:25" s="51" customFormat="1" x14ac:dyDescent="0.25">
      <c r="A265" s="51" t="s">
        <v>221</v>
      </c>
      <c r="B265" s="51">
        <v>2011</v>
      </c>
      <c r="C265" s="51">
        <v>47</v>
      </c>
      <c r="D265" s="51">
        <v>173</v>
      </c>
      <c r="E265" s="51">
        <v>36</v>
      </c>
      <c r="F265" s="51">
        <v>60</v>
      </c>
      <c r="G265" s="51">
        <v>5</v>
      </c>
      <c r="H265" s="51">
        <v>0</v>
      </c>
      <c r="I265" s="51">
        <v>1</v>
      </c>
      <c r="J265" s="51">
        <v>33</v>
      </c>
      <c r="K265" s="51">
        <v>68</v>
      </c>
      <c r="L265" s="51">
        <v>14</v>
      </c>
      <c r="M265" s="51">
        <v>2</v>
      </c>
      <c r="N265" s="51">
        <v>3</v>
      </c>
      <c r="O265" s="51">
        <v>0</v>
      </c>
      <c r="P265" s="51">
        <v>16</v>
      </c>
      <c r="Q265" s="51">
        <v>21</v>
      </c>
      <c r="R265" s="51">
        <v>33</v>
      </c>
      <c r="S265" s="51">
        <v>63</v>
      </c>
      <c r="T265" s="51">
        <v>7</v>
      </c>
      <c r="U265" s="54">
        <v>0.34699999999999998</v>
      </c>
      <c r="V265" s="54">
        <v>0.39300000000000002</v>
      </c>
      <c r="W265" s="54">
        <v>0.39600000000000002</v>
      </c>
      <c r="X265" s="51">
        <v>6</v>
      </c>
      <c r="Y265" s="13">
        <f t="shared" si="23"/>
        <v>76</v>
      </c>
    </row>
    <row r="266" spans="1:25" s="1" customFormat="1" x14ac:dyDescent="0.25">
      <c r="A266" s="1" t="s">
        <v>221</v>
      </c>
      <c r="B266" s="1" t="s">
        <v>1</v>
      </c>
      <c r="C266" s="1">
        <v>90</v>
      </c>
      <c r="D266" s="1">
        <v>311</v>
      </c>
      <c r="E266" s="1">
        <v>59</v>
      </c>
      <c r="F266" s="1">
        <v>101</v>
      </c>
      <c r="G266" s="1">
        <v>12</v>
      </c>
      <c r="H266" s="1">
        <v>1</v>
      </c>
      <c r="I266" s="1">
        <v>2</v>
      </c>
      <c r="J266" s="1">
        <v>60</v>
      </c>
      <c r="K266" s="1">
        <v>121</v>
      </c>
      <c r="L266" s="1">
        <v>25</v>
      </c>
      <c r="M266" s="1">
        <v>7</v>
      </c>
      <c r="N266" s="1">
        <v>6</v>
      </c>
      <c r="O266" s="1">
        <v>2</v>
      </c>
      <c r="P266" s="1">
        <v>26</v>
      </c>
      <c r="Q266" s="1">
        <v>34</v>
      </c>
      <c r="R266" s="1">
        <v>78</v>
      </c>
      <c r="S266" s="1">
        <v>128</v>
      </c>
      <c r="T266" s="1">
        <v>13</v>
      </c>
      <c r="U266" s="3">
        <v>0.32500000000000001</v>
      </c>
      <c r="V266" s="3">
        <v>0.38900000000000001</v>
      </c>
      <c r="W266" s="3">
        <v>0.38100000000000001</v>
      </c>
      <c r="X266" s="1">
        <v>15</v>
      </c>
      <c r="Y266" s="83">
        <f t="shared" si="23"/>
        <v>133</v>
      </c>
    </row>
    <row r="267" spans="1:25" s="1" customFormat="1" x14ac:dyDescent="0.25">
      <c r="U267" s="3"/>
      <c r="V267" s="3"/>
      <c r="W267" s="3"/>
      <c r="Y267" s="13">
        <f t="shared" si="23"/>
        <v>0</v>
      </c>
    </row>
    <row r="268" spans="1:25" s="57" customFormat="1" x14ac:dyDescent="0.25">
      <c r="A268" s="57" t="s">
        <v>64</v>
      </c>
      <c r="B268" s="57">
        <v>2009</v>
      </c>
      <c r="C268" s="57">
        <v>51</v>
      </c>
      <c r="D268" s="57">
        <v>124</v>
      </c>
      <c r="E268" s="57">
        <v>30</v>
      </c>
      <c r="F268" s="57">
        <v>45</v>
      </c>
      <c r="G268" s="57">
        <v>4</v>
      </c>
      <c r="H268" s="57">
        <v>0</v>
      </c>
      <c r="I268" s="57">
        <v>0</v>
      </c>
      <c r="J268" s="57">
        <v>20</v>
      </c>
      <c r="K268" s="57">
        <v>49</v>
      </c>
      <c r="L268" s="57">
        <v>13</v>
      </c>
      <c r="M268" s="57">
        <v>2</v>
      </c>
      <c r="N268" s="57">
        <v>4</v>
      </c>
      <c r="O268" s="57">
        <v>7</v>
      </c>
      <c r="P268" s="57">
        <v>8</v>
      </c>
      <c r="Q268" s="57">
        <v>13</v>
      </c>
      <c r="R268" s="57">
        <v>50</v>
      </c>
      <c r="S268" s="57">
        <v>104</v>
      </c>
      <c r="T268" s="57">
        <v>19</v>
      </c>
      <c r="U268" s="58">
        <f>F268/D268</f>
        <v>0.36290322580645162</v>
      </c>
      <c r="V268" s="58">
        <f>K268/D268</f>
        <v>0.39516129032258063</v>
      </c>
      <c r="W268" s="58">
        <f>(F268+L268+M268)/(D268+L268+M268+N268)</f>
        <v>0.41958041958041958</v>
      </c>
      <c r="X268" s="57">
        <f>G268+H268+I268</f>
        <v>4</v>
      </c>
      <c r="Y268" s="65">
        <f t="shared" si="23"/>
        <v>60</v>
      </c>
    </row>
    <row r="269" spans="1:25" x14ac:dyDescent="0.25">
      <c r="A269" t="s">
        <v>64</v>
      </c>
      <c r="B269">
        <v>2010</v>
      </c>
      <c r="C269">
        <v>46</v>
      </c>
      <c r="D269">
        <v>173</v>
      </c>
      <c r="E269">
        <v>38</v>
      </c>
      <c r="F269">
        <v>67</v>
      </c>
      <c r="G269">
        <v>10</v>
      </c>
      <c r="H269">
        <v>0</v>
      </c>
      <c r="I269">
        <v>2</v>
      </c>
      <c r="J269">
        <v>29</v>
      </c>
      <c r="K269">
        <v>83</v>
      </c>
      <c r="L269">
        <v>11</v>
      </c>
      <c r="M269">
        <v>6</v>
      </c>
      <c r="N269">
        <v>0</v>
      </c>
      <c r="O269">
        <v>1</v>
      </c>
      <c r="P269">
        <v>5</v>
      </c>
      <c r="Q269">
        <v>9</v>
      </c>
      <c r="R269">
        <v>52</v>
      </c>
      <c r="S269">
        <v>91</v>
      </c>
      <c r="T269">
        <v>11</v>
      </c>
      <c r="U269" s="2">
        <f>F269/D269</f>
        <v>0.38728323699421963</v>
      </c>
      <c r="V269" s="2">
        <f>K269/D269</f>
        <v>0.47976878612716761</v>
      </c>
      <c r="W269" s="2">
        <f>(F269+L269+M269)/(D269+L269+M269+N269)</f>
        <v>0.44210526315789472</v>
      </c>
      <c r="X269">
        <f>G269+H269+I269</f>
        <v>12</v>
      </c>
      <c r="Y269" s="13">
        <f t="shared" si="23"/>
        <v>84</v>
      </c>
    </row>
    <row r="270" spans="1:25" x14ac:dyDescent="0.25">
      <c r="A270" t="s">
        <v>64</v>
      </c>
      <c r="B270">
        <v>2011</v>
      </c>
      <c r="C270">
        <v>47</v>
      </c>
      <c r="D270">
        <v>174</v>
      </c>
      <c r="E270">
        <v>38</v>
      </c>
      <c r="F270">
        <v>52</v>
      </c>
      <c r="G270">
        <v>5</v>
      </c>
      <c r="H270">
        <v>1</v>
      </c>
      <c r="I270">
        <v>0</v>
      </c>
      <c r="J270">
        <v>17</v>
      </c>
      <c r="K270">
        <v>59</v>
      </c>
      <c r="L270">
        <v>17</v>
      </c>
      <c r="M270">
        <v>6</v>
      </c>
      <c r="N270">
        <v>1</v>
      </c>
      <c r="O270">
        <v>6</v>
      </c>
      <c r="P270">
        <v>17</v>
      </c>
      <c r="Q270">
        <v>20</v>
      </c>
      <c r="R270">
        <v>63</v>
      </c>
      <c r="S270">
        <v>120</v>
      </c>
      <c r="T270">
        <v>12</v>
      </c>
      <c r="U270" s="2">
        <v>0.29899999999999999</v>
      </c>
      <c r="V270" s="2">
        <v>0.33900000000000002</v>
      </c>
      <c r="W270" s="2">
        <v>0.379</v>
      </c>
      <c r="X270">
        <f>G270+H270+I270</f>
        <v>6</v>
      </c>
      <c r="Y270" s="13">
        <f t="shared" si="23"/>
        <v>75</v>
      </c>
    </row>
    <row r="271" spans="1:25" x14ac:dyDescent="0.25">
      <c r="A271" t="s">
        <v>64</v>
      </c>
      <c r="B271">
        <v>2012</v>
      </c>
      <c r="C271">
        <v>45</v>
      </c>
      <c r="D271">
        <v>170</v>
      </c>
      <c r="E271">
        <v>32</v>
      </c>
      <c r="F271">
        <v>48</v>
      </c>
      <c r="G271">
        <v>6</v>
      </c>
      <c r="H271">
        <v>1</v>
      </c>
      <c r="I271">
        <v>0</v>
      </c>
      <c r="J271">
        <v>32</v>
      </c>
      <c r="K271">
        <v>56</v>
      </c>
      <c r="L271">
        <v>11</v>
      </c>
      <c r="M271">
        <v>5</v>
      </c>
      <c r="N271">
        <v>4</v>
      </c>
      <c r="O271">
        <v>4</v>
      </c>
      <c r="P271">
        <v>14</v>
      </c>
      <c r="Q271">
        <v>17</v>
      </c>
      <c r="R271">
        <v>49</v>
      </c>
      <c r="S271">
        <v>110</v>
      </c>
      <c r="T271">
        <v>8</v>
      </c>
      <c r="U271" s="2">
        <v>0.28199999999999997</v>
      </c>
      <c r="V271" s="2">
        <v>0.32900000000000001</v>
      </c>
      <c r="W271" s="2">
        <v>0.33700000000000002</v>
      </c>
      <c r="X271">
        <f>G271+H271+I271</f>
        <v>7</v>
      </c>
      <c r="Y271" s="13">
        <f t="shared" si="23"/>
        <v>64</v>
      </c>
    </row>
    <row r="272" spans="1:25" s="1" customFormat="1" x14ac:dyDescent="0.25">
      <c r="A272" s="1" t="s">
        <v>64</v>
      </c>
      <c r="B272" s="1" t="s">
        <v>1</v>
      </c>
      <c r="C272" s="1">
        <v>189</v>
      </c>
      <c r="D272" s="1">
        <v>641</v>
      </c>
      <c r="E272" s="1">
        <v>138</v>
      </c>
      <c r="F272" s="1">
        <v>212</v>
      </c>
      <c r="G272" s="1">
        <v>25</v>
      </c>
      <c r="H272" s="1">
        <v>2</v>
      </c>
      <c r="I272" s="1">
        <v>2</v>
      </c>
      <c r="J272" s="1">
        <v>98</v>
      </c>
      <c r="K272" s="1">
        <v>247</v>
      </c>
      <c r="L272" s="1">
        <v>52</v>
      </c>
      <c r="M272" s="1">
        <v>19</v>
      </c>
      <c r="N272" s="1">
        <v>9</v>
      </c>
      <c r="O272" s="1">
        <v>18</v>
      </c>
      <c r="P272" s="1">
        <v>44</v>
      </c>
      <c r="Q272" s="1">
        <v>59</v>
      </c>
      <c r="R272" s="1">
        <v>214</v>
      </c>
      <c r="S272" s="1">
        <v>425</v>
      </c>
      <c r="T272" s="1">
        <v>50</v>
      </c>
      <c r="U272" s="3">
        <v>0.33100000000000002</v>
      </c>
      <c r="V272" s="3">
        <v>0.38500000000000001</v>
      </c>
      <c r="W272" s="3">
        <v>0.39300000000000002</v>
      </c>
      <c r="X272" s="1">
        <v>29</v>
      </c>
      <c r="Y272" s="83">
        <f t="shared" si="23"/>
        <v>283</v>
      </c>
    </row>
    <row r="273" spans="1:25" s="1" customFormat="1" x14ac:dyDescent="0.25">
      <c r="U273" s="2"/>
      <c r="V273" s="2"/>
      <c r="W273" s="2"/>
      <c r="X273"/>
      <c r="Y273" s="13">
        <f t="shared" si="23"/>
        <v>0</v>
      </c>
    </row>
    <row r="274" spans="1:25" s="59" customFormat="1" x14ac:dyDescent="0.25">
      <c r="A274" s="59" t="s">
        <v>102</v>
      </c>
      <c r="B274" s="59">
        <v>2009</v>
      </c>
      <c r="C274" s="59">
        <v>41</v>
      </c>
      <c r="D274" s="59">
        <v>113</v>
      </c>
      <c r="E274" s="59">
        <v>34</v>
      </c>
      <c r="F274" s="59">
        <v>34</v>
      </c>
      <c r="G274" s="59">
        <v>4</v>
      </c>
      <c r="H274" s="59">
        <v>0</v>
      </c>
      <c r="I274" s="59">
        <v>0</v>
      </c>
      <c r="J274" s="59">
        <v>22</v>
      </c>
      <c r="K274" s="59">
        <v>38</v>
      </c>
      <c r="L274" s="59">
        <v>20</v>
      </c>
      <c r="M274" s="59">
        <v>8</v>
      </c>
      <c r="N274" s="59">
        <v>3</v>
      </c>
      <c r="O274" s="59">
        <v>1</v>
      </c>
      <c r="P274" s="59">
        <v>7</v>
      </c>
      <c r="Q274" s="59">
        <v>9</v>
      </c>
      <c r="R274" s="59">
        <v>58</v>
      </c>
      <c r="S274" s="59">
        <v>69</v>
      </c>
      <c r="T274" s="59">
        <v>12</v>
      </c>
      <c r="U274" s="58">
        <f>F274/D274</f>
        <v>0.30088495575221241</v>
      </c>
      <c r="V274" s="58">
        <f>K274/D274</f>
        <v>0.33628318584070799</v>
      </c>
      <c r="W274" s="58">
        <f>(F274+L274+M274)/(D274+L274+M274+N274)</f>
        <v>0.43055555555555558</v>
      </c>
      <c r="X274" s="57">
        <f>G274+H274+I274</f>
        <v>4</v>
      </c>
      <c r="Y274" s="65">
        <f t="shared" si="23"/>
        <v>62</v>
      </c>
    </row>
    <row r="275" spans="1:25" s="7" customFormat="1" x14ac:dyDescent="0.25">
      <c r="A275" s="7" t="s">
        <v>102</v>
      </c>
      <c r="B275" s="7">
        <v>2010</v>
      </c>
      <c r="C275" s="7">
        <v>41</v>
      </c>
      <c r="D275" s="7">
        <v>117</v>
      </c>
      <c r="E275" s="7">
        <v>23</v>
      </c>
      <c r="F275" s="7">
        <v>42</v>
      </c>
      <c r="G275" s="7">
        <v>7</v>
      </c>
      <c r="H275" s="7">
        <v>1</v>
      </c>
      <c r="I275" s="7">
        <v>3</v>
      </c>
      <c r="J275" s="7">
        <v>26</v>
      </c>
      <c r="K275" s="7">
        <v>60</v>
      </c>
      <c r="L275" s="7">
        <v>15</v>
      </c>
      <c r="M275" s="7">
        <v>2</v>
      </c>
      <c r="N275" s="7">
        <v>0</v>
      </c>
      <c r="O275" s="7">
        <v>4</v>
      </c>
      <c r="P275" s="7">
        <v>7</v>
      </c>
      <c r="Q275" s="7">
        <v>10</v>
      </c>
      <c r="R275" s="7">
        <v>61</v>
      </c>
      <c r="S275" s="7">
        <v>69</v>
      </c>
      <c r="T275" s="7">
        <v>11</v>
      </c>
      <c r="U275" s="2">
        <f>F275/D275</f>
        <v>0.35897435897435898</v>
      </c>
      <c r="V275" s="2">
        <f>K275/D275</f>
        <v>0.51282051282051277</v>
      </c>
      <c r="W275" s="2">
        <f>(F275+L275+M275)/(D275+L275+M275+N275)</f>
        <v>0.44029850746268656</v>
      </c>
      <c r="X275">
        <f>G275+H275+I275</f>
        <v>11</v>
      </c>
      <c r="Y275" s="13">
        <f t="shared" si="23"/>
        <v>59</v>
      </c>
    </row>
    <row r="276" spans="1:25" s="7" customFormat="1" x14ac:dyDescent="0.25">
      <c r="A276" s="51" t="s">
        <v>102</v>
      </c>
      <c r="B276" s="7">
        <v>2011</v>
      </c>
      <c r="C276" s="7">
        <v>40</v>
      </c>
      <c r="D276" s="7">
        <v>105</v>
      </c>
      <c r="E276" s="7">
        <v>21</v>
      </c>
      <c r="F276" s="7">
        <v>34</v>
      </c>
      <c r="G276" s="7">
        <v>6</v>
      </c>
      <c r="H276" s="7">
        <v>0</v>
      </c>
      <c r="I276" s="7">
        <v>0</v>
      </c>
      <c r="J276" s="7">
        <v>15</v>
      </c>
      <c r="K276" s="7">
        <v>40</v>
      </c>
      <c r="L276" s="7">
        <v>23</v>
      </c>
      <c r="M276" s="7">
        <v>4</v>
      </c>
      <c r="N276" s="7">
        <v>4</v>
      </c>
      <c r="O276" s="7">
        <v>1</v>
      </c>
      <c r="P276" s="7">
        <v>8</v>
      </c>
      <c r="Q276" s="7">
        <v>10</v>
      </c>
      <c r="R276" s="7">
        <v>55</v>
      </c>
      <c r="S276" s="7">
        <v>79</v>
      </c>
      <c r="T276" s="7">
        <v>4</v>
      </c>
      <c r="U276" s="2">
        <v>0.32400000000000001</v>
      </c>
      <c r="V276" s="2">
        <v>0.38100000000000001</v>
      </c>
      <c r="W276" s="2">
        <v>0.44900000000000001</v>
      </c>
      <c r="X276">
        <f>G276+H276+I276</f>
        <v>6</v>
      </c>
      <c r="Y276" s="13">
        <f t="shared" si="23"/>
        <v>61</v>
      </c>
    </row>
    <row r="277" spans="1:25" s="7" customFormat="1" x14ac:dyDescent="0.25">
      <c r="A277" s="51" t="s">
        <v>102</v>
      </c>
      <c r="B277" s="7">
        <v>2012</v>
      </c>
      <c r="C277" s="7">
        <v>38</v>
      </c>
      <c r="D277" s="7">
        <v>109</v>
      </c>
      <c r="E277" s="7">
        <v>28</v>
      </c>
      <c r="F277" s="7">
        <v>39</v>
      </c>
      <c r="G277" s="7">
        <v>1</v>
      </c>
      <c r="H277" s="7">
        <v>0</v>
      </c>
      <c r="I277" s="7">
        <v>1</v>
      </c>
      <c r="J277" s="7">
        <v>14</v>
      </c>
      <c r="K277" s="7">
        <v>43</v>
      </c>
      <c r="L277" s="7">
        <v>9</v>
      </c>
      <c r="M277" s="7">
        <v>7</v>
      </c>
      <c r="N277" s="7">
        <v>1</v>
      </c>
      <c r="O277" s="7">
        <v>0</v>
      </c>
      <c r="P277" s="7">
        <v>13</v>
      </c>
      <c r="Q277" s="7">
        <v>15</v>
      </c>
      <c r="R277" s="7">
        <v>54</v>
      </c>
      <c r="S277" s="7">
        <v>86</v>
      </c>
      <c r="T277" s="7">
        <v>11</v>
      </c>
      <c r="U277" s="2">
        <v>0.35799999999999998</v>
      </c>
      <c r="V277" s="2">
        <v>0.39400000000000002</v>
      </c>
      <c r="W277" s="2">
        <v>0.437</v>
      </c>
      <c r="X277">
        <f>G277+H277+I277</f>
        <v>2</v>
      </c>
      <c r="Y277" s="13">
        <f t="shared" si="23"/>
        <v>55</v>
      </c>
    </row>
    <row r="278" spans="1:25" s="1" customFormat="1" x14ac:dyDescent="0.25">
      <c r="A278" s="1" t="s">
        <v>102</v>
      </c>
      <c r="B278" s="1" t="s">
        <v>1</v>
      </c>
      <c r="C278" s="1">
        <v>160</v>
      </c>
      <c r="D278" s="1">
        <v>444</v>
      </c>
      <c r="E278" s="1">
        <v>106</v>
      </c>
      <c r="F278" s="1">
        <v>149</v>
      </c>
      <c r="G278" s="1">
        <v>18</v>
      </c>
      <c r="H278" s="1">
        <v>1</v>
      </c>
      <c r="I278" s="1">
        <v>4</v>
      </c>
      <c r="J278" s="1">
        <v>77</v>
      </c>
      <c r="K278" s="1">
        <v>181</v>
      </c>
      <c r="L278" s="1">
        <v>67</v>
      </c>
      <c r="M278" s="1">
        <v>21</v>
      </c>
      <c r="N278" s="1">
        <v>8</v>
      </c>
      <c r="O278" s="1">
        <v>6</v>
      </c>
      <c r="P278" s="1">
        <v>35</v>
      </c>
      <c r="Q278" s="1">
        <v>44</v>
      </c>
      <c r="R278" s="1">
        <v>228</v>
      </c>
      <c r="S278" s="1">
        <v>303</v>
      </c>
      <c r="T278" s="1">
        <v>38</v>
      </c>
      <c r="U278" s="3">
        <v>0.33600000000000002</v>
      </c>
      <c r="V278" s="3">
        <v>0.40799999999999997</v>
      </c>
      <c r="W278" s="3">
        <v>0.439</v>
      </c>
      <c r="X278" s="1">
        <v>23</v>
      </c>
      <c r="Y278" s="83">
        <f t="shared" si="23"/>
        <v>237</v>
      </c>
    </row>
    <row r="279" spans="1:25" s="5" customFormat="1" x14ac:dyDescent="0.25">
      <c r="U279" s="2"/>
      <c r="V279" s="2"/>
      <c r="W279" s="2"/>
      <c r="X279"/>
      <c r="Y279" s="13">
        <f t="shared" si="23"/>
        <v>0</v>
      </c>
    </row>
    <row r="280" spans="1:25" s="60" customFormat="1" x14ac:dyDescent="0.25">
      <c r="A280" s="60" t="s">
        <v>100</v>
      </c>
      <c r="B280" s="60">
        <v>2009</v>
      </c>
      <c r="C280" s="60">
        <v>45</v>
      </c>
      <c r="D280" s="60">
        <v>95</v>
      </c>
      <c r="E280" s="60">
        <v>22</v>
      </c>
      <c r="F280" s="60">
        <v>30</v>
      </c>
      <c r="G280" s="60">
        <v>6</v>
      </c>
      <c r="H280" s="60">
        <v>0</v>
      </c>
      <c r="I280" s="60">
        <v>0</v>
      </c>
      <c r="J280" s="60">
        <v>18</v>
      </c>
      <c r="K280" s="60">
        <v>36</v>
      </c>
      <c r="L280" s="60">
        <v>7</v>
      </c>
      <c r="M280" s="60">
        <v>1</v>
      </c>
      <c r="N280" s="60">
        <v>1</v>
      </c>
      <c r="O280" s="60">
        <v>2</v>
      </c>
      <c r="P280" s="60">
        <v>10</v>
      </c>
      <c r="Q280" s="60">
        <v>12</v>
      </c>
      <c r="R280" s="60">
        <v>33</v>
      </c>
      <c r="S280" s="60">
        <v>4</v>
      </c>
      <c r="T280" s="60">
        <v>1</v>
      </c>
      <c r="U280" s="58">
        <f>F280/D280</f>
        <v>0.31578947368421051</v>
      </c>
      <c r="V280" s="58">
        <f>K280/D280</f>
        <v>0.37894736842105264</v>
      </c>
      <c r="W280" s="58">
        <f>(F280+L280+M280)/(D280+L280+M280+N280)</f>
        <v>0.36538461538461536</v>
      </c>
      <c r="X280" s="57">
        <f>G280+H280+I280</f>
        <v>6</v>
      </c>
      <c r="Y280" s="65">
        <f t="shared" si="23"/>
        <v>38</v>
      </c>
    </row>
    <row r="281" spans="1:25" s="5" customFormat="1" x14ac:dyDescent="0.25">
      <c r="A281" s="5" t="s">
        <v>100</v>
      </c>
      <c r="B281" s="5">
        <v>2010</v>
      </c>
      <c r="C281" s="5">
        <v>40</v>
      </c>
      <c r="D281" s="5">
        <v>100</v>
      </c>
      <c r="E281" s="5">
        <v>19</v>
      </c>
      <c r="F281" s="5">
        <v>29</v>
      </c>
      <c r="G281" s="5">
        <v>7</v>
      </c>
      <c r="H281" s="5">
        <v>0</v>
      </c>
      <c r="I281" s="5">
        <v>2</v>
      </c>
      <c r="J281" s="5">
        <v>19</v>
      </c>
      <c r="K281" s="5">
        <v>42</v>
      </c>
      <c r="L281" s="5">
        <v>10</v>
      </c>
      <c r="M281" s="5">
        <v>5</v>
      </c>
      <c r="N281" s="5">
        <v>5</v>
      </c>
      <c r="O281" s="5">
        <v>0</v>
      </c>
      <c r="P281" s="5">
        <v>3</v>
      </c>
      <c r="Q281" s="5">
        <v>5</v>
      </c>
      <c r="R281" s="5">
        <v>68</v>
      </c>
      <c r="S281" s="5">
        <v>0</v>
      </c>
      <c r="T281" s="5">
        <v>1</v>
      </c>
      <c r="U281" s="2">
        <f>F281/D281</f>
        <v>0.28999999999999998</v>
      </c>
      <c r="V281" s="2">
        <f>K281/D281</f>
        <v>0.42</v>
      </c>
      <c r="W281" s="2">
        <f>(F281+L281+M281)/(D281+L281+M281+N281)</f>
        <v>0.36666666666666664</v>
      </c>
      <c r="X281">
        <f>G281+H281+I281</f>
        <v>9</v>
      </c>
      <c r="Y281" s="13">
        <f t="shared" si="23"/>
        <v>44</v>
      </c>
    </row>
    <row r="282" spans="1:25" s="5" customFormat="1" x14ac:dyDescent="0.25">
      <c r="A282" s="51" t="s">
        <v>100</v>
      </c>
      <c r="B282" s="5">
        <v>2011</v>
      </c>
      <c r="C282" s="5">
        <v>21</v>
      </c>
      <c r="D282" s="5">
        <v>35</v>
      </c>
      <c r="E282" s="5">
        <v>13</v>
      </c>
      <c r="F282" s="5">
        <v>7</v>
      </c>
      <c r="G282" s="5">
        <v>3</v>
      </c>
      <c r="H282" s="5">
        <v>0</v>
      </c>
      <c r="I282" s="5">
        <v>0</v>
      </c>
      <c r="J282" s="5">
        <v>1</v>
      </c>
      <c r="K282" s="5">
        <v>10</v>
      </c>
      <c r="L282" s="5">
        <v>4</v>
      </c>
      <c r="M282" s="5">
        <v>1</v>
      </c>
      <c r="N282" s="5">
        <v>2</v>
      </c>
      <c r="O282" s="5">
        <v>1</v>
      </c>
      <c r="P282" s="5">
        <v>0</v>
      </c>
      <c r="Q282" s="5">
        <v>0</v>
      </c>
      <c r="R282" s="5">
        <v>14</v>
      </c>
      <c r="S282" s="5">
        <v>2</v>
      </c>
      <c r="T282" s="5">
        <v>0</v>
      </c>
      <c r="U282" s="2">
        <v>0.2</v>
      </c>
      <c r="V282" s="2">
        <v>0.28599999999999998</v>
      </c>
      <c r="W282" s="2">
        <v>0.28599999999999998</v>
      </c>
      <c r="X282" s="101">
        <v>3</v>
      </c>
      <c r="Y282" s="13">
        <f t="shared" si="23"/>
        <v>12</v>
      </c>
    </row>
    <row r="283" spans="1:25" s="1" customFormat="1" x14ac:dyDescent="0.25">
      <c r="A283" s="1" t="s">
        <v>100</v>
      </c>
      <c r="B283" s="1" t="s">
        <v>1</v>
      </c>
      <c r="C283" s="1">
        <v>106</v>
      </c>
      <c r="D283" s="1">
        <v>230</v>
      </c>
      <c r="E283" s="1">
        <v>54</v>
      </c>
      <c r="F283" s="1">
        <v>66</v>
      </c>
      <c r="G283" s="1">
        <v>16</v>
      </c>
      <c r="H283" s="1">
        <v>0</v>
      </c>
      <c r="I283" s="1">
        <v>2</v>
      </c>
      <c r="J283" s="1">
        <v>38</v>
      </c>
      <c r="K283" s="1">
        <v>88</v>
      </c>
      <c r="L283" s="1">
        <v>21</v>
      </c>
      <c r="M283" s="1">
        <v>7</v>
      </c>
      <c r="N283" s="1">
        <v>8</v>
      </c>
      <c r="O283" s="1">
        <v>3</v>
      </c>
      <c r="P283" s="1">
        <v>13</v>
      </c>
      <c r="Q283" s="1">
        <v>17</v>
      </c>
      <c r="R283" s="1">
        <v>101</v>
      </c>
      <c r="S283" s="1">
        <v>4</v>
      </c>
      <c r="T283" s="1">
        <v>2</v>
      </c>
      <c r="U283" s="3">
        <v>0.28699999999999998</v>
      </c>
      <c r="V283" s="3">
        <v>0.38300000000000001</v>
      </c>
      <c r="W283" s="3">
        <v>0.35299999999999998</v>
      </c>
      <c r="X283" s="1">
        <v>18</v>
      </c>
      <c r="Y283" s="83">
        <f t="shared" si="23"/>
        <v>94</v>
      </c>
    </row>
    <row r="284" spans="1:25" s="5" customFormat="1" x14ac:dyDescent="0.25">
      <c r="U284" s="2"/>
      <c r="V284" s="2"/>
      <c r="W284" s="2"/>
      <c r="X284"/>
      <c r="Y284" s="13">
        <f t="shared" si="23"/>
        <v>0</v>
      </c>
    </row>
    <row r="285" spans="1:25" x14ac:dyDescent="0.25">
      <c r="A285" t="s">
        <v>26</v>
      </c>
      <c r="B285">
        <v>2009</v>
      </c>
      <c r="C285">
        <v>53</v>
      </c>
      <c r="D285">
        <v>183</v>
      </c>
      <c r="E285">
        <v>57</v>
      </c>
      <c r="F285">
        <v>77</v>
      </c>
      <c r="G285">
        <v>21</v>
      </c>
      <c r="H285">
        <v>1</v>
      </c>
      <c r="I285">
        <v>12</v>
      </c>
      <c r="J285">
        <v>58</v>
      </c>
      <c r="K285">
        <v>136</v>
      </c>
      <c r="L285">
        <v>19</v>
      </c>
      <c r="M285">
        <v>6</v>
      </c>
      <c r="N285">
        <v>4</v>
      </c>
      <c r="O285">
        <v>0</v>
      </c>
      <c r="P285">
        <v>11</v>
      </c>
      <c r="Q285">
        <v>13</v>
      </c>
      <c r="R285">
        <v>82</v>
      </c>
      <c r="S285">
        <v>61</v>
      </c>
      <c r="T285">
        <v>14</v>
      </c>
      <c r="U285" s="2">
        <f>F285/D285</f>
        <v>0.42076502732240439</v>
      </c>
      <c r="V285" s="2">
        <f>K285/D285</f>
        <v>0.74316939890710387</v>
      </c>
      <c r="W285" s="2">
        <f>(F285+L285+M285)/(D285+L285+M285+N285)</f>
        <v>0.48113207547169812</v>
      </c>
      <c r="X285">
        <f>G285+H285+I285</f>
        <v>34</v>
      </c>
      <c r="Y285" s="13">
        <f t="shared" si="23"/>
        <v>102</v>
      </c>
    </row>
    <row r="286" spans="1:25" s="1" customFormat="1" x14ac:dyDescent="0.25">
      <c r="A286" s="1" t="s">
        <v>26</v>
      </c>
      <c r="B286" s="1" t="s">
        <v>1</v>
      </c>
      <c r="C286" s="1">
        <v>53</v>
      </c>
      <c r="D286" s="1">
        <v>183</v>
      </c>
      <c r="E286" s="1">
        <v>57</v>
      </c>
      <c r="F286" s="1">
        <v>77</v>
      </c>
      <c r="G286" s="1">
        <v>21</v>
      </c>
      <c r="H286" s="1">
        <v>1</v>
      </c>
      <c r="I286" s="1">
        <v>12</v>
      </c>
      <c r="J286" s="1">
        <v>58</v>
      </c>
      <c r="K286" s="1">
        <v>136</v>
      </c>
      <c r="L286" s="1">
        <v>19</v>
      </c>
      <c r="M286" s="1">
        <v>6</v>
      </c>
      <c r="N286" s="1">
        <v>4</v>
      </c>
      <c r="O286" s="1">
        <v>0</v>
      </c>
      <c r="P286" s="1">
        <v>11</v>
      </c>
      <c r="Q286" s="1">
        <v>13</v>
      </c>
      <c r="R286" s="1">
        <v>82</v>
      </c>
      <c r="S286" s="1">
        <v>61</v>
      </c>
      <c r="T286" s="1">
        <v>14</v>
      </c>
      <c r="U286" s="3">
        <v>0.42099999999999999</v>
      </c>
      <c r="V286" s="3">
        <v>0.74299999999999999</v>
      </c>
      <c r="W286" s="3">
        <v>0.48099999999999998</v>
      </c>
      <c r="X286" s="1">
        <v>34</v>
      </c>
      <c r="Y286" s="83">
        <f t="shared" si="23"/>
        <v>102</v>
      </c>
    </row>
    <row r="287" spans="1:25" s="1" customFormat="1" x14ac:dyDescent="0.25">
      <c r="U287" s="3"/>
      <c r="V287" s="3"/>
      <c r="W287" s="3"/>
      <c r="Y287" s="13">
        <f t="shared" si="23"/>
        <v>0</v>
      </c>
    </row>
    <row r="288" spans="1:25" s="77" customFormat="1" x14ac:dyDescent="0.25">
      <c r="A288" s="77" t="s">
        <v>225</v>
      </c>
      <c r="B288" s="77">
        <v>2008</v>
      </c>
      <c r="C288" s="77">
        <v>19</v>
      </c>
      <c r="D288" s="77">
        <v>33</v>
      </c>
      <c r="E288" s="77">
        <v>5</v>
      </c>
      <c r="F288" s="77">
        <v>4</v>
      </c>
      <c r="G288" s="77">
        <v>1</v>
      </c>
      <c r="H288" s="77">
        <v>0</v>
      </c>
      <c r="I288" s="77">
        <v>0</v>
      </c>
      <c r="J288" s="77">
        <v>1</v>
      </c>
      <c r="K288" s="77">
        <v>5</v>
      </c>
      <c r="L288" s="77">
        <v>9</v>
      </c>
      <c r="M288" s="77">
        <v>0</v>
      </c>
      <c r="N288" s="77">
        <v>0</v>
      </c>
      <c r="O288" s="77">
        <v>1</v>
      </c>
      <c r="P288" s="77">
        <v>1</v>
      </c>
      <c r="Q288" s="77">
        <v>1</v>
      </c>
      <c r="R288" s="77">
        <v>72</v>
      </c>
      <c r="S288" s="77">
        <v>3</v>
      </c>
      <c r="T288" s="77">
        <v>1</v>
      </c>
      <c r="U288" s="79">
        <v>0.121</v>
      </c>
      <c r="V288" s="79">
        <v>0.152</v>
      </c>
      <c r="W288" s="79">
        <v>0.31</v>
      </c>
      <c r="X288" s="77">
        <v>1</v>
      </c>
      <c r="Y288" s="65">
        <f t="shared" si="23"/>
        <v>13</v>
      </c>
    </row>
    <row r="289" spans="1:25" s="51" customFormat="1" x14ac:dyDescent="0.25">
      <c r="A289" s="51" t="s">
        <v>225</v>
      </c>
      <c r="B289" s="51">
        <v>2009</v>
      </c>
      <c r="C289" s="51">
        <v>29</v>
      </c>
      <c r="D289" s="51">
        <v>55</v>
      </c>
      <c r="E289" s="51">
        <v>11</v>
      </c>
      <c r="F289" s="51">
        <v>16</v>
      </c>
      <c r="G289" s="51">
        <v>5</v>
      </c>
      <c r="H289" s="51">
        <v>0</v>
      </c>
      <c r="I289" s="51">
        <v>0</v>
      </c>
      <c r="J289" s="51">
        <v>9</v>
      </c>
      <c r="K289" s="51">
        <v>21</v>
      </c>
      <c r="L289" s="51">
        <v>11</v>
      </c>
      <c r="M289" s="51">
        <v>3</v>
      </c>
      <c r="N289" s="51">
        <v>1</v>
      </c>
      <c r="O289" s="51">
        <v>0</v>
      </c>
      <c r="P289" s="51">
        <v>2</v>
      </c>
      <c r="Q289" s="51">
        <v>3</v>
      </c>
      <c r="R289" s="51">
        <v>140</v>
      </c>
      <c r="S289" s="51">
        <v>18</v>
      </c>
      <c r="T289" s="51">
        <v>0</v>
      </c>
      <c r="U289" s="54">
        <v>0.29099999999999998</v>
      </c>
      <c r="V289" s="54">
        <v>0.38200000000000001</v>
      </c>
      <c r="W289" s="54">
        <v>0.42899999999999999</v>
      </c>
      <c r="X289" s="51">
        <v>5</v>
      </c>
      <c r="Y289" s="13">
        <f t="shared" si="23"/>
        <v>30</v>
      </c>
    </row>
    <row r="290" spans="1:25" s="51" customFormat="1" x14ac:dyDescent="0.25">
      <c r="A290" s="51" t="s">
        <v>225</v>
      </c>
      <c r="B290" s="51">
        <v>2010</v>
      </c>
      <c r="C290" s="51">
        <v>22</v>
      </c>
      <c r="D290" s="51">
        <v>34</v>
      </c>
      <c r="E290" s="51">
        <v>7</v>
      </c>
      <c r="F290" s="51">
        <v>11</v>
      </c>
      <c r="G290" s="51">
        <v>6</v>
      </c>
      <c r="H290" s="51">
        <v>0</v>
      </c>
      <c r="I290" s="51">
        <v>0</v>
      </c>
      <c r="J290" s="51">
        <v>8</v>
      </c>
      <c r="K290" s="51">
        <v>17</v>
      </c>
      <c r="L290" s="51">
        <v>6</v>
      </c>
      <c r="M290" s="51">
        <v>0</v>
      </c>
      <c r="N290" s="51">
        <v>1</v>
      </c>
      <c r="O290" s="51">
        <v>0</v>
      </c>
      <c r="P290" s="51">
        <v>1</v>
      </c>
      <c r="Q290" s="51">
        <v>1</v>
      </c>
      <c r="R290" s="51">
        <v>65</v>
      </c>
      <c r="S290" s="51">
        <v>7</v>
      </c>
      <c r="T290" s="51">
        <v>1</v>
      </c>
      <c r="U290" s="54">
        <v>0.32400000000000001</v>
      </c>
      <c r="V290" s="54">
        <v>0.5</v>
      </c>
      <c r="W290" s="54">
        <v>0.41499999999999998</v>
      </c>
      <c r="X290" s="51">
        <v>6</v>
      </c>
      <c r="Y290" s="13">
        <f t="shared" si="23"/>
        <v>17</v>
      </c>
    </row>
    <row r="291" spans="1:25" s="51" customFormat="1" x14ac:dyDescent="0.25">
      <c r="A291" s="51" t="s">
        <v>225</v>
      </c>
      <c r="B291" s="51">
        <v>2011</v>
      </c>
      <c r="C291" s="51">
        <v>23</v>
      </c>
      <c r="D291" s="51">
        <v>33</v>
      </c>
      <c r="E291" s="51">
        <v>6</v>
      </c>
      <c r="F291" s="51">
        <v>8</v>
      </c>
      <c r="G291" s="51">
        <v>0</v>
      </c>
      <c r="H291" s="51">
        <v>0</v>
      </c>
      <c r="I291" s="51">
        <v>0</v>
      </c>
      <c r="J291" s="51">
        <v>6</v>
      </c>
      <c r="K291" s="51">
        <v>8</v>
      </c>
      <c r="L291" s="51">
        <v>7</v>
      </c>
      <c r="M291" s="51">
        <v>1</v>
      </c>
      <c r="N291" s="51">
        <v>2</v>
      </c>
      <c r="O291" s="51">
        <v>2</v>
      </c>
      <c r="P291" s="51">
        <v>0</v>
      </c>
      <c r="Q291" s="51">
        <v>0</v>
      </c>
      <c r="R291" s="51">
        <v>67</v>
      </c>
      <c r="S291" s="51">
        <v>6</v>
      </c>
      <c r="T291" s="51">
        <v>0</v>
      </c>
      <c r="U291" s="54">
        <v>0.24199999999999999</v>
      </c>
      <c r="V291" s="54">
        <v>0.24199999999999999</v>
      </c>
      <c r="W291" s="54">
        <v>0.372</v>
      </c>
      <c r="X291" s="51">
        <v>0</v>
      </c>
      <c r="Y291" s="13">
        <f t="shared" si="23"/>
        <v>16</v>
      </c>
    </row>
    <row r="292" spans="1:25" s="1" customFormat="1" x14ac:dyDescent="0.25">
      <c r="A292" s="1" t="s">
        <v>225</v>
      </c>
      <c r="B292" s="1" t="s">
        <v>1</v>
      </c>
      <c r="C292" s="1">
        <v>93</v>
      </c>
      <c r="D292" s="1">
        <v>155</v>
      </c>
      <c r="E292" s="1">
        <v>29</v>
      </c>
      <c r="F292" s="1">
        <v>39</v>
      </c>
      <c r="G292" s="1">
        <v>12</v>
      </c>
      <c r="H292" s="1">
        <v>0</v>
      </c>
      <c r="I292" s="1">
        <v>0</v>
      </c>
      <c r="J292" s="1">
        <v>24</v>
      </c>
      <c r="K292" s="1">
        <v>51</v>
      </c>
      <c r="L292" s="1">
        <v>33</v>
      </c>
      <c r="M292" s="1">
        <v>4</v>
      </c>
      <c r="N292" s="1">
        <v>4</v>
      </c>
      <c r="O292" s="1">
        <v>3</v>
      </c>
      <c r="P292" s="1">
        <v>4</v>
      </c>
      <c r="Q292" s="1">
        <v>5</v>
      </c>
      <c r="R292" s="1">
        <v>344</v>
      </c>
      <c r="S292" s="1">
        <v>34</v>
      </c>
      <c r="T292" s="1">
        <v>2</v>
      </c>
      <c r="U292" s="3">
        <v>0.252</v>
      </c>
      <c r="V292" s="3">
        <v>0.32900000000000001</v>
      </c>
      <c r="W292" s="3">
        <v>0.38800000000000001</v>
      </c>
      <c r="X292" s="1">
        <v>12</v>
      </c>
      <c r="Y292" s="83">
        <f t="shared" si="23"/>
        <v>76</v>
      </c>
    </row>
    <row r="293" spans="1:25" x14ac:dyDescent="0.25">
      <c r="U293" s="2"/>
      <c r="V293" s="2"/>
      <c r="W293" s="2"/>
      <c r="Y293" s="13">
        <f t="shared" si="23"/>
        <v>0</v>
      </c>
    </row>
    <row r="294" spans="1:25" x14ac:dyDescent="0.25">
      <c r="A294" t="s">
        <v>25</v>
      </c>
      <c r="B294">
        <v>2008</v>
      </c>
      <c r="C294">
        <v>36</v>
      </c>
      <c r="D294">
        <v>127</v>
      </c>
      <c r="E294">
        <v>32</v>
      </c>
      <c r="F294">
        <v>43</v>
      </c>
      <c r="G294">
        <v>11</v>
      </c>
      <c r="H294">
        <v>2</v>
      </c>
      <c r="I294">
        <v>7</v>
      </c>
      <c r="J294">
        <v>31</v>
      </c>
      <c r="K294">
        <v>79</v>
      </c>
      <c r="L294">
        <v>15</v>
      </c>
      <c r="M294">
        <v>2</v>
      </c>
      <c r="N294">
        <v>2</v>
      </c>
      <c r="O294">
        <v>1</v>
      </c>
      <c r="P294">
        <v>12</v>
      </c>
      <c r="Q294">
        <v>15</v>
      </c>
      <c r="R294">
        <v>67</v>
      </c>
      <c r="S294">
        <v>2</v>
      </c>
      <c r="T294">
        <v>2</v>
      </c>
      <c r="U294" s="2">
        <f>F294/D294</f>
        <v>0.33858267716535434</v>
      </c>
      <c r="V294" s="2">
        <f>K294/D294</f>
        <v>0.62204724409448819</v>
      </c>
      <c r="W294" s="2">
        <f>(F294+L294+M294)/(D294+L294+M294+N294)</f>
        <v>0.41095890410958902</v>
      </c>
      <c r="X294">
        <f>G294+H294+I294</f>
        <v>20</v>
      </c>
      <c r="Y294" s="13">
        <f t="shared" si="23"/>
        <v>60</v>
      </c>
    </row>
    <row r="295" spans="1:25" x14ac:dyDescent="0.25">
      <c r="A295" t="s">
        <v>25</v>
      </c>
      <c r="B295">
        <v>2009</v>
      </c>
      <c r="C295">
        <v>54</v>
      </c>
      <c r="D295">
        <v>182</v>
      </c>
      <c r="E295">
        <v>59</v>
      </c>
      <c r="F295">
        <v>63</v>
      </c>
      <c r="G295">
        <v>20</v>
      </c>
      <c r="H295">
        <v>1</v>
      </c>
      <c r="I295">
        <v>7</v>
      </c>
      <c r="J295">
        <v>58</v>
      </c>
      <c r="K295">
        <v>106</v>
      </c>
      <c r="L295">
        <v>29</v>
      </c>
      <c r="M295">
        <v>10</v>
      </c>
      <c r="N295">
        <v>7</v>
      </c>
      <c r="O295">
        <v>0</v>
      </c>
      <c r="P295">
        <v>17</v>
      </c>
      <c r="Q295">
        <v>25</v>
      </c>
      <c r="R295">
        <v>88</v>
      </c>
      <c r="S295">
        <v>1</v>
      </c>
      <c r="T295">
        <v>3</v>
      </c>
      <c r="U295" s="2">
        <f>F295/D295</f>
        <v>0.34615384615384615</v>
      </c>
      <c r="V295" s="2">
        <f>K295/D295</f>
        <v>0.58241758241758246</v>
      </c>
      <c r="W295" s="2">
        <f>(F295+L295+M295)/(D295+L295+M295+N295)</f>
        <v>0.44736842105263158</v>
      </c>
      <c r="X295">
        <f>G295+H295+I295</f>
        <v>28</v>
      </c>
      <c r="Y295" s="13">
        <f t="shared" si="23"/>
        <v>102</v>
      </c>
    </row>
    <row r="296" spans="1:25" s="1" customFormat="1" x14ac:dyDescent="0.25">
      <c r="A296" s="1" t="s">
        <v>25</v>
      </c>
      <c r="B296" s="1" t="s">
        <v>1</v>
      </c>
      <c r="C296" s="1">
        <v>90</v>
      </c>
      <c r="D296" s="1">
        <v>309</v>
      </c>
      <c r="E296" s="1">
        <v>91</v>
      </c>
      <c r="F296" s="1">
        <v>106</v>
      </c>
      <c r="G296" s="1">
        <v>31</v>
      </c>
      <c r="H296" s="1">
        <v>3</v>
      </c>
      <c r="I296" s="1">
        <v>14</v>
      </c>
      <c r="J296" s="1">
        <v>89</v>
      </c>
      <c r="K296" s="1">
        <v>185</v>
      </c>
      <c r="L296" s="1">
        <v>44</v>
      </c>
      <c r="M296" s="1">
        <v>12</v>
      </c>
      <c r="N296" s="1">
        <v>9</v>
      </c>
      <c r="O296" s="1">
        <v>1</v>
      </c>
      <c r="P296" s="1">
        <v>29</v>
      </c>
      <c r="Q296" s="1">
        <v>40</v>
      </c>
      <c r="R296" s="1">
        <v>155</v>
      </c>
      <c r="S296" s="1">
        <v>3</v>
      </c>
      <c r="T296" s="1">
        <v>5</v>
      </c>
      <c r="U296" s="3">
        <v>0.34300000000000003</v>
      </c>
      <c r="V296" s="3">
        <v>0.59899999999999998</v>
      </c>
      <c r="W296" s="3">
        <v>0.433</v>
      </c>
      <c r="X296" s="1">
        <v>48</v>
      </c>
      <c r="Y296" s="83">
        <f t="shared" si="23"/>
        <v>162</v>
      </c>
    </row>
    <row r="297" spans="1:25" s="1" customFormat="1" x14ac:dyDescent="0.25">
      <c r="U297" s="3"/>
      <c r="V297" s="3"/>
      <c r="W297" s="3"/>
      <c r="Y297" s="13">
        <f t="shared" si="23"/>
        <v>0</v>
      </c>
    </row>
    <row r="298" spans="1:25" s="60" customFormat="1" x14ac:dyDescent="0.25">
      <c r="A298" s="60" t="s">
        <v>92</v>
      </c>
      <c r="B298" s="60">
        <v>2007</v>
      </c>
      <c r="C298" s="60">
        <v>28</v>
      </c>
      <c r="D298" s="60">
        <v>79</v>
      </c>
      <c r="E298" s="60">
        <v>11</v>
      </c>
      <c r="F298" s="60">
        <v>16</v>
      </c>
      <c r="G298" s="60">
        <v>4</v>
      </c>
      <c r="H298" s="60">
        <v>0</v>
      </c>
      <c r="I298" s="60">
        <v>0</v>
      </c>
      <c r="J298" s="60">
        <v>7</v>
      </c>
      <c r="K298" s="60">
        <v>20</v>
      </c>
      <c r="L298" s="60">
        <v>7</v>
      </c>
      <c r="M298" s="60">
        <v>0</v>
      </c>
      <c r="N298" s="60">
        <v>0</v>
      </c>
      <c r="O298" s="60">
        <v>2</v>
      </c>
      <c r="P298" s="60">
        <v>0</v>
      </c>
      <c r="Q298" s="60">
        <v>0</v>
      </c>
      <c r="R298" s="60">
        <v>166</v>
      </c>
      <c r="S298" s="60">
        <v>13</v>
      </c>
      <c r="T298" s="60">
        <v>2</v>
      </c>
      <c r="U298" s="58">
        <f>F298/D298</f>
        <v>0.20253164556962025</v>
      </c>
      <c r="V298" s="58">
        <f>K298/D298</f>
        <v>0.25316455696202533</v>
      </c>
      <c r="W298" s="58">
        <f>(F298+L298+M298)/(D298+L298+M298+N298)</f>
        <v>0.26744186046511625</v>
      </c>
      <c r="X298" s="57">
        <f>G298+H298+I298</f>
        <v>4</v>
      </c>
      <c r="Y298" s="65">
        <f t="shared" si="23"/>
        <v>23</v>
      </c>
    </row>
    <row r="299" spans="1:25" s="5" customFormat="1" x14ac:dyDescent="0.25">
      <c r="A299" s="5" t="s">
        <v>92</v>
      </c>
      <c r="B299" s="5">
        <v>2008</v>
      </c>
      <c r="C299" s="5">
        <v>20</v>
      </c>
      <c r="D299" s="5">
        <v>40</v>
      </c>
      <c r="E299" s="5">
        <v>3</v>
      </c>
      <c r="F299" s="5">
        <v>4</v>
      </c>
      <c r="G299" s="5">
        <v>0</v>
      </c>
      <c r="H299" s="5">
        <v>0</v>
      </c>
      <c r="I299" s="5">
        <v>0</v>
      </c>
      <c r="J299" s="5">
        <v>6</v>
      </c>
      <c r="K299" s="5">
        <v>4</v>
      </c>
      <c r="L299" s="5">
        <v>3</v>
      </c>
      <c r="M299" s="5">
        <v>1</v>
      </c>
      <c r="N299" s="5">
        <v>2</v>
      </c>
      <c r="O299" s="5">
        <v>0</v>
      </c>
      <c r="P299" s="5">
        <v>0</v>
      </c>
      <c r="Q299" s="5">
        <v>0</v>
      </c>
      <c r="R299" s="5">
        <v>65</v>
      </c>
      <c r="S299" s="5">
        <v>4</v>
      </c>
      <c r="T299" s="5">
        <v>2</v>
      </c>
      <c r="U299" s="2">
        <f>F299/D299</f>
        <v>0.1</v>
      </c>
      <c r="V299" s="2">
        <f>K299/D299</f>
        <v>0.1</v>
      </c>
      <c r="W299" s="2">
        <f>(F299+L299+M299)/(D299+L299+M299+N299)</f>
        <v>0.17391304347826086</v>
      </c>
      <c r="X299">
        <f>G299+H299+I299</f>
        <v>0</v>
      </c>
      <c r="Y299" s="13">
        <f t="shared" si="23"/>
        <v>8</v>
      </c>
    </row>
    <row r="300" spans="1:25" s="5" customFormat="1" x14ac:dyDescent="0.25">
      <c r="A300" s="5" t="s">
        <v>92</v>
      </c>
      <c r="B300" s="5">
        <v>2009</v>
      </c>
      <c r="C300" s="5">
        <v>20</v>
      </c>
      <c r="D300" s="5">
        <v>24</v>
      </c>
      <c r="E300" s="5">
        <v>1</v>
      </c>
      <c r="F300" s="5">
        <v>3</v>
      </c>
      <c r="G300" s="5">
        <v>1</v>
      </c>
      <c r="H300" s="5">
        <v>0</v>
      </c>
      <c r="I300" s="5">
        <v>0</v>
      </c>
      <c r="J300" s="5">
        <v>3</v>
      </c>
      <c r="K300" s="5">
        <v>4</v>
      </c>
      <c r="L300" s="5">
        <v>3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9</v>
      </c>
      <c r="T300" s="5">
        <v>0</v>
      </c>
      <c r="U300" s="2">
        <f>F300/D300</f>
        <v>0.125</v>
      </c>
      <c r="V300" s="2">
        <f>K300/D300</f>
        <v>0.16666666666666666</v>
      </c>
      <c r="W300" s="2">
        <f>(F300+L300+M300)/(D300+L300+M300+N300)</f>
        <v>0.22222222222222221</v>
      </c>
      <c r="X300">
        <f>G300+H300+I300</f>
        <v>1</v>
      </c>
      <c r="Y300" s="13">
        <f t="shared" si="23"/>
        <v>6</v>
      </c>
    </row>
    <row r="301" spans="1:25" s="5" customFormat="1" x14ac:dyDescent="0.25">
      <c r="A301" s="5" t="s">
        <v>92</v>
      </c>
      <c r="B301" s="5">
        <v>2010</v>
      </c>
      <c r="C301" s="5">
        <v>32</v>
      </c>
      <c r="D301" s="5">
        <v>66</v>
      </c>
      <c r="E301" s="5">
        <v>17</v>
      </c>
      <c r="F301" s="5">
        <v>17</v>
      </c>
      <c r="G301" s="5">
        <v>3</v>
      </c>
      <c r="H301" s="5">
        <v>1</v>
      </c>
      <c r="I301" s="5">
        <v>6</v>
      </c>
      <c r="J301" s="5">
        <v>18</v>
      </c>
      <c r="K301" s="5">
        <v>40</v>
      </c>
      <c r="L301" s="5">
        <v>5</v>
      </c>
      <c r="M301" s="5">
        <v>2</v>
      </c>
      <c r="N301" s="5">
        <v>0</v>
      </c>
      <c r="O301" s="5">
        <v>0</v>
      </c>
      <c r="P301" s="5">
        <v>0</v>
      </c>
      <c r="Q301" s="5">
        <v>0</v>
      </c>
      <c r="R301" s="5">
        <v>39</v>
      </c>
      <c r="S301" s="5">
        <v>1</v>
      </c>
      <c r="T301" s="5">
        <v>2</v>
      </c>
      <c r="U301" s="2">
        <f>F301/D301</f>
        <v>0.25757575757575757</v>
      </c>
      <c r="V301" s="2">
        <f>K301/D301</f>
        <v>0.60606060606060608</v>
      </c>
      <c r="W301" s="2">
        <f>(F301+L301+M301)/(D301+L301+M301+N301)</f>
        <v>0.32876712328767121</v>
      </c>
      <c r="X301">
        <f>G301+H301+I301</f>
        <v>10</v>
      </c>
      <c r="Y301" s="13">
        <f t="shared" si="23"/>
        <v>24</v>
      </c>
    </row>
    <row r="302" spans="1:25" s="1" customFormat="1" x14ac:dyDescent="0.25">
      <c r="A302" s="1" t="s">
        <v>92</v>
      </c>
      <c r="B302" s="1" t="s">
        <v>1</v>
      </c>
      <c r="C302" s="1">
        <v>100</v>
      </c>
      <c r="D302" s="1">
        <v>209</v>
      </c>
      <c r="E302" s="1">
        <v>32</v>
      </c>
      <c r="F302" s="1">
        <v>40</v>
      </c>
      <c r="G302" s="1">
        <v>8</v>
      </c>
      <c r="H302" s="1">
        <v>1</v>
      </c>
      <c r="I302" s="1">
        <v>6</v>
      </c>
      <c r="J302" s="1">
        <v>34</v>
      </c>
      <c r="K302" s="1">
        <v>68</v>
      </c>
      <c r="L302" s="1">
        <v>18</v>
      </c>
      <c r="M302" s="1">
        <v>3</v>
      </c>
      <c r="N302" s="1">
        <v>2</v>
      </c>
      <c r="O302" s="1">
        <v>2</v>
      </c>
      <c r="P302" s="1">
        <v>0</v>
      </c>
      <c r="Q302" s="1">
        <v>0</v>
      </c>
      <c r="R302" s="1">
        <v>270</v>
      </c>
      <c r="S302" s="1">
        <v>27</v>
      </c>
      <c r="T302" s="1">
        <v>6</v>
      </c>
      <c r="U302" s="3">
        <v>0.191</v>
      </c>
      <c r="V302" s="3">
        <v>0.32500000000000001</v>
      </c>
      <c r="W302" s="3">
        <v>0.26300000000000001</v>
      </c>
      <c r="X302" s="1">
        <v>15</v>
      </c>
      <c r="Y302" s="83">
        <f t="shared" si="23"/>
        <v>61</v>
      </c>
    </row>
    <row r="303" spans="1:25" x14ac:dyDescent="0.25">
      <c r="U303" s="2"/>
      <c r="V303" s="2"/>
      <c r="W303" s="2"/>
      <c r="Y303" s="13">
        <f t="shared" si="23"/>
        <v>0</v>
      </c>
    </row>
    <row r="304" spans="1:25" x14ac:dyDescent="0.25">
      <c r="A304" t="s">
        <v>60</v>
      </c>
      <c r="B304">
        <v>2007</v>
      </c>
      <c r="C304">
        <v>4</v>
      </c>
      <c r="D304">
        <v>14</v>
      </c>
      <c r="E304">
        <v>3</v>
      </c>
      <c r="F304">
        <v>6</v>
      </c>
      <c r="G304">
        <v>1</v>
      </c>
      <c r="H304">
        <v>1</v>
      </c>
      <c r="I304">
        <v>0</v>
      </c>
      <c r="J304">
        <v>4</v>
      </c>
      <c r="K304">
        <v>9</v>
      </c>
      <c r="L304">
        <v>3</v>
      </c>
      <c r="M304">
        <v>1</v>
      </c>
      <c r="N304">
        <v>0</v>
      </c>
      <c r="O304">
        <v>0</v>
      </c>
      <c r="P304">
        <v>2</v>
      </c>
      <c r="Q304">
        <v>2</v>
      </c>
      <c r="R304">
        <v>1</v>
      </c>
      <c r="S304">
        <v>4</v>
      </c>
      <c r="T304">
        <v>4</v>
      </c>
      <c r="U304" s="2">
        <f>F304/D304</f>
        <v>0.42857142857142855</v>
      </c>
      <c r="V304" s="2">
        <f>K304/D304</f>
        <v>0.6428571428571429</v>
      </c>
      <c r="W304" s="2">
        <f>(F304+L304+M304)/(D304+L304+M304+N304)</f>
        <v>0.55555555555555558</v>
      </c>
      <c r="X304">
        <f>G304+H304+I304</f>
        <v>2</v>
      </c>
      <c r="Y304" s="13">
        <f t="shared" si="23"/>
        <v>10</v>
      </c>
    </row>
    <row r="305" spans="1:25" x14ac:dyDescent="0.25">
      <c r="A305" t="s">
        <v>60</v>
      </c>
      <c r="B305">
        <v>2008</v>
      </c>
      <c r="C305">
        <v>34</v>
      </c>
      <c r="D305">
        <v>87</v>
      </c>
      <c r="E305">
        <v>14</v>
      </c>
      <c r="F305">
        <v>20</v>
      </c>
      <c r="G305">
        <v>5</v>
      </c>
      <c r="H305">
        <v>0</v>
      </c>
      <c r="I305">
        <v>3</v>
      </c>
      <c r="J305">
        <v>13</v>
      </c>
      <c r="K305">
        <v>34</v>
      </c>
      <c r="L305">
        <v>9</v>
      </c>
      <c r="M305">
        <v>3</v>
      </c>
      <c r="N305">
        <v>0</v>
      </c>
      <c r="O305">
        <v>0</v>
      </c>
      <c r="P305">
        <v>5</v>
      </c>
      <c r="Q305">
        <v>7</v>
      </c>
      <c r="R305">
        <v>9</v>
      </c>
      <c r="S305">
        <v>0</v>
      </c>
      <c r="T305">
        <v>1</v>
      </c>
      <c r="U305" s="2">
        <f>F305/D305</f>
        <v>0.22988505747126436</v>
      </c>
      <c r="V305" s="2">
        <f>K305/D305</f>
        <v>0.39080459770114945</v>
      </c>
      <c r="W305" s="2">
        <f>(F305+L305+M305)/(D305+L305+M305+N305)</f>
        <v>0.32323232323232326</v>
      </c>
      <c r="X305">
        <f>G305+H305+I305</f>
        <v>8</v>
      </c>
      <c r="Y305" s="13">
        <f t="shared" si="23"/>
        <v>32</v>
      </c>
    </row>
    <row r="306" spans="1:25" x14ac:dyDescent="0.25">
      <c r="A306" t="s">
        <v>60</v>
      </c>
      <c r="B306">
        <v>2009</v>
      </c>
      <c r="C306">
        <v>40</v>
      </c>
      <c r="D306">
        <v>118</v>
      </c>
      <c r="E306">
        <v>25</v>
      </c>
      <c r="F306">
        <v>48</v>
      </c>
      <c r="G306">
        <v>12</v>
      </c>
      <c r="H306">
        <v>0</v>
      </c>
      <c r="I306">
        <v>1</v>
      </c>
      <c r="J306">
        <v>20</v>
      </c>
      <c r="K306">
        <v>63</v>
      </c>
      <c r="L306">
        <v>13</v>
      </c>
      <c r="M306">
        <v>3</v>
      </c>
      <c r="N306">
        <v>0</v>
      </c>
      <c r="O306">
        <v>1</v>
      </c>
      <c r="P306">
        <v>0</v>
      </c>
      <c r="Q306">
        <v>0</v>
      </c>
      <c r="R306">
        <v>5</v>
      </c>
      <c r="S306">
        <v>2</v>
      </c>
      <c r="T306">
        <v>0</v>
      </c>
      <c r="U306" s="2">
        <f>F306/D306</f>
        <v>0.40677966101694918</v>
      </c>
      <c r="V306" s="2">
        <f>K306/D306</f>
        <v>0.53389830508474578</v>
      </c>
      <c r="W306" s="2">
        <f>(F306+L306+M306)/(D306+L306+M306+N306)</f>
        <v>0.47761194029850745</v>
      </c>
      <c r="X306">
        <f>G306+H306+I306</f>
        <v>13</v>
      </c>
      <c r="Y306" s="13">
        <f t="shared" si="23"/>
        <v>64</v>
      </c>
    </row>
    <row r="307" spans="1:25" s="1" customFormat="1" x14ac:dyDescent="0.25">
      <c r="A307" s="1" t="s">
        <v>60</v>
      </c>
      <c r="B307" s="1" t="s">
        <v>1</v>
      </c>
      <c r="C307" s="1">
        <v>78</v>
      </c>
      <c r="D307" s="1">
        <v>219</v>
      </c>
      <c r="E307" s="1">
        <v>42</v>
      </c>
      <c r="F307" s="1">
        <v>74</v>
      </c>
      <c r="G307" s="1">
        <v>18</v>
      </c>
      <c r="H307" s="1">
        <v>1</v>
      </c>
      <c r="I307" s="1">
        <v>4</v>
      </c>
      <c r="J307" s="1">
        <v>37</v>
      </c>
      <c r="K307" s="1">
        <v>106</v>
      </c>
      <c r="L307" s="1">
        <v>25</v>
      </c>
      <c r="M307" s="1">
        <v>7</v>
      </c>
      <c r="N307" s="1">
        <v>0</v>
      </c>
      <c r="O307" s="1">
        <v>1</v>
      </c>
      <c r="P307" s="1">
        <v>7</v>
      </c>
      <c r="Q307" s="1">
        <v>9</v>
      </c>
      <c r="R307" s="1">
        <v>15</v>
      </c>
      <c r="S307" s="1">
        <v>6</v>
      </c>
      <c r="T307" s="1">
        <v>5</v>
      </c>
      <c r="U307" s="3">
        <v>0.33800000000000002</v>
      </c>
      <c r="V307" s="3">
        <v>0.48399999999999999</v>
      </c>
      <c r="W307" s="3">
        <v>0.42199999999999999</v>
      </c>
      <c r="X307" s="1">
        <v>23</v>
      </c>
      <c r="Y307" s="83">
        <f t="shared" si="23"/>
        <v>106</v>
      </c>
    </row>
    <row r="308" spans="1:25" s="1" customFormat="1" x14ac:dyDescent="0.25">
      <c r="U308" s="3"/>
      <c r="V308" s="3"/>
      <c r="W308" s="3"/>
      <c r="Y308" s="13">
        <f t="shared" si="23"/>
        <v>0</v>
      </c>
    </row>
    <row r="309" spans="1:25" s="57" customFormat="1" x14ac:dyDescent="0.25">
      <c r="A309" s="57" t="s">
        <v>24</v>
      </c>
      <c r="B309" s="57">
        <v>2006</v>
      </c>
      <c r="C309" s="57">
        <v>23</v>
      </c>
      <c r="D309" s="57">
        <v>37</v>
      </c>
      <c r="E309" s="57">
        <v>6</v>
      </c>
      <c r="F309" s="57">
        <v>7</v>
      </c>
      <c r="G309" s="57">
        <v>2</v>
      </c>
      <c r="H309" s="57">
        <v>0</v>
      </c>
      <c r="I309" s="57">
        <v>0</v>
      </c>
      <c r="J309" s="57">
        <v>2</v>
      </c>
      <c r="K309" s="57">
        <v>9</v>
      </c>
      <c r="L309" s="57">
        <v>4</v>
      </c>
      <c r="M309" s="57">
        <v>1</v>
      </c>
      <c r="N309" s="57">
        <v>0</v>
      </c>
      <c r="O309" s="57">
        <v>0</v>
      </c>
      <c r="P309" s="57">
        <v>0</v>
      </c>
      <c r="Q309" s="57">
        <v>0</v>
      </c>
      <c r="R309" s="57">
        <v>26</v>
      </c>
      <c r="S309" s="57">
        <v>0</v>
      </c>
      <c r="T309" s="57">
        <v>0</v>
      </c>
      <c r="U309" s="58">
        <f>F309/D309</f>
        <v>0.1891891891891892</v>
      </c>
      <c r="V309" s="58">
        <f>K309/D309</f>
        <v>0.24324324324324326</v>
      </c>
      <c r="W309" s="58">
        <f>(F309+L309+M309)/(D309+L309+M309+N309)</f>
        <v>0.2857142857142857</v>
      </c>
      <c r="X309" s="57">
        <f>G309+H309+I309</f>
        <v>2</v>
      </c>
      <c r="Y309" s="65">
        <f t="shared" si="23"/>
        <v>12</v>
      </c>
    </row>
    <row r="310" spans="1:25" x14ac:dyDescent="0.25">
      <c r="A310" t="s">
        <v>24</v>
      </c>
      <c r="B310">
        <v>2007</v>
      </c>
      <c r="C310">
        <v>39</v>
      </c>
      <c r="D310">
        <v>125</v>
      </c>
      <c r="E310">
        <v>26</v>
      </c>
      <c r="F310">
        <v>45</v>
      </c>
      <c r="G310">
        <v>7</v>
      </c>
      <c r="H310">
        <v>0</v>
      </c>
      <c r="I310">
        <v>5</v>
      </c>
      <c r="J310">
        <v>28</v>
      </c>
      <c r="K310">
        <v>67</v>
      </c>
      <c r="L310">
        <v>12</v>
      </c>
      <c r="M310">
        <v>1</v>
      </c>
      <c r="N310">
        <v>1</v>
      </c>
      <c r="O310">
        <v>0</v>
      </c>
      <c r="P310">
        <v>1</v>
      </c>
      <c r="Q310">
        <v>4</v>
      </c>
      <c r="R310">
        <v>226</v>
      </c>
      <c r="S310">
        <v>18</v>
      </c>
      <c r="T310">
        <v>3</v>
      </c>
      <c r="U310" s="2">
        <f>F310/D310</f>
        <v>0.36</v>
      </c>
      <c r="V310" s="2">
        <f>K310/D310</f>
        <v>0.53600000000000003</v>
      </c>
      <c r="W310" s="2">
        <f>(F310+L310+M310)/(D310+L310+M310+N310)</f>
        <v>0.41726618705035973</v>
      </c>
      <c r="X310">
        <f>G310+H310+I310</f>
        <v>12</v>
      </c>
      <c r="Y310" s="13">
        <f t="shared" si="23"/>
        <v>58</v>
      </c>
    </row>
    <row r="311" spans="1:25" x14ac:dyDescent="0.25">
      <c r="A311" t="s">
        <v>24</v>
      </c>
      <c r="B311">
        <v>2008</v>
      </c>
      <c r="C311">
        <v>48</v>
      </c>
      <c r="D311">
        <v>139</v>
      </c>
      <c r="E311">
        <v>29</v>
      </c>
      <c r="F311">
        <v>52</v>
      </c>
      <c r="G311">
        <v>14</v>
      </c>
      <c r="H311">
        <v>2</v>
      </c>
      <c r="I311">
        <v>1</v>
      </c>
      <c r="J311">
        <v>27</v>
      </c>
      <c r="K311">
        <v>73</v>
      </c>
      <c r="L311">
        <v>24</v>
      </c>
      <c r="M311">
        <v>4</v>
      </c>
      <c r="N311">
        <v>4</v>
      </c>
      <c r="O311">
        <v>0</v>
      </c>
      <c r="P311">
        <v>1</v>
      </c>
      <c r="Q311">
        <v>3</v>
      </c>
      <c r="R311">
        <v>284</v>
      </c>
      <c r="S311">
        <v>16</v>
      </c>
      <c r="T311">
        <v>9</v>
      </c>
      <c r="U311" s="2">
        <f>F311/D311</f>
        <v>0.37410071942446044</v>
      </c>
      <c r="V311" s="2">
        <f>K311/D311</f>
        <v>0.52517985611510787</v>
      </c>
      <c r="W311" s="2">
        <f>(F311+L311+M311)/(D311+L311+M311+N311)</f>
        <v>0.46783625730994149</v>
      </c>
      <c r="X311">
        <f>G311+H311+I311</f>
        <v>17</v>
      </c>
      <c r="Y311" s="13">
        <f t="shared" si="23"/>
        <v>80</v>
      </c>
    </row>
    <row r="312" spans="1:25" x14ac:dyDescent="0.25">
      <c r="A312" t="s">
        <v>24</v>
      </c>
      <c r="B312">
        <v>2009</v>
      </c>
      <c r="C312">
        <v>54</v>
      </c>
      <c r="D312">
        <v>175</v>
      </c>
      <c r="E312">
        <v>53</v>
      </c>
      <c r="F312">
        <v>66</v>
      </c>
      <c r="G312">
        <v>21</v>
      </c>
      <c r="H312">
        <v>1</v>
      </c>
      <c r="I312">
        <v>10</v>
      </c>
      <c r="J312">
        <v>58</v>
      </c>
      <c r="K312">
        <v>119</v>
      </c>
      <c r="L312">
        <v>27</v>
      </c>
      <c r="M312">
        <v>11</v>
      </c>
      <c r="N312">
        <v>0</v>
      </c>
      <c r="O312">
        <v>0</v>
      </c>
      <c r="P312">
        <v>8</v>
      </c>
      <c r="Q312">
        <v>10</v>
      </c>
      <c r="R312">
        <v>277</v>
      </c>
      <c r="S312">
        <v>29</v>
      </c>
      <c r="T312">
        <v>5</v>
      </c>
      <c r="U312" s="2">
        <f>F312/D312</f>
        <v>0.37714285714285717</v>
      </c>
      <c r="V312" s="2">
        <f>K312/D312</f>
        <v>0.68</v>
      </c>
      <c r="W312" s="2">
        <f>(F312+L312+M312)/(D312+L312+M312+N312)</f>
        <v>0.48826291079812206</v>
      </c>
      <c r="X312">
        <f>G312+H312+I312</f>
        <v>32</v>
      </c>
      <c r="Y312" s="13">
        <f t="shared" si="23"/>
        <v>104</v>
      </c>
    </row>
    <row r="313" spans="1:25" s="1" customFormat="1" x14ac:dyDescent="0.25">
      <c r="A313" s="1" t="s">
        <v>24</v>
      </c>
      <c r="B313" s="1" t="s">
        <v>1</v>
      </c>
      <c r="C313" s="1">
        <v>164</v>
      </c>
      <c r="D313" s="1">
        <v>476</v>
      </c>
      <c r="E313" s="1">
        <v>114</v>
      </c>
      <c r="F313" s="1">
        <v>170</v>
      </c>
      <c r="G313" s="1">
        <v>44</v>
      </c>
      <c r="H313" s="1">
        <v>3</v>
      </c>
      <c r="I313" s="1">
        <v>16</v>
      </c>
      <c r="J313" s="1">
        <v>115</v>
      </c>
      <c r="K313" s="1">
        <v>268</v>
      </c>
      <c r="L313" s="1">
        <v>67</v>
      </c>
      <c r="M313" s="1">
        <v>17</v>
      </c>
      <c r="N313" s="1">
        <v>5</v>
      </c>
      <c r="O313" s="1">
        <v>0</v>
      </c>
      <c r="P313" s="1">
        <v>10</v>
      </c>
      <c r="Q313" s="1">
        <v>17</v>
      </c>
      <c r="R313" s="1">
        <v>813</v>
      </c>
      <c r="S313" s="1">
        <v>63</v>
      </c>
      <c r="T313" s="1">
        <v>17</v>
      </c>
      <c r="U313" s="3">
        <v>0.35699999999999998</v>
      </c>
      <c r="V313" s="3">
        <v>0.56299999999999994</v>
      </c>
      <c r="W313" s="3">
        <v>0.45</v>
      </c>
      <c r="X313" s="1">
        <v>63</v>
      </c>
      <c r="Y313" s="83">
        <f t="shared" si="23"/>
        <v>254</v>
      </c>
    </row>
    <row r="314" spans="1:25" s="1" customFormat="1" x14ac:dyDescent="0.25">
      <c r="U314" s="3"/>
      <c r="V314" s="3"/>
      <c r="W314" s="3"/>
      <c r="Y314" s="13">
        <f t="shared" si="23"/>
        <v>0</v>
      </c>
    </row>
    <row r="315" spans="1:25" s="57" customFormat="1" x14ac:dyDescent="0.25">
      <c r="A315" s="57" t="s">
        <v>27</v>
      </c>
      <c r="B315" s="57">
        <v>2006</v>
      </c>
      <c r="C315" s="57">
        <v>10</v>
      </c>
      <c r="D315" s="57">
        <v>28</v>
      </c>
      <c r="E315" s="57">
        <v>6</v>
      </c>
      <c r="F315" s="57">
        <v>8</v>
      </c>
      <c r="G315" s="57">
        <v>0</v>
      </c>
      <c r="H315" s="57">
        <v>0</v>
      </c>
      <c r="I315" s="57">
        <v>0</v>
      </c>
      <c r="J315" s="57">
        <v>4</v>
      </c>
      <c r="K315" s="57">
        <v>8</v>
      </c>
      <c r="L315" s="57">
        <v>5</v>
      </c>
      <c r="M315" s="57">
        <v>0</v>
      </c>
      <c r="N315" s="57">
        <v>0</v>
      </c>
      <c r="O315" s="57">
        <v>1</v>
      </c>
      <c r="P315" s="57">
        <v>3</v>
      </c>
      <c r="Q315" s="57">
        <v>3</v>
      </c>
      <c r="R315" s="57">
        <v>10</v>
      </c>
      <c r="S315" s="57">
        <v>13</v>
      </c>
      <c r="T315" s="57">
        <v>2</v>
      </c>
      <c r="U315" s="58">
        <f>F315/D315</f>
        <v>0.2857142857142857</v>
      </c>
      <c r="V315" s="58">
        <f>K315/D315</f>
        <v>0.2857142857142857</v>
      </c>
      <c r="W315" s="58">
        <f>(F315+L315+M315)/(D315+L315+M315+N315)</f>
        <v>0.39393939393939392</v>
      </c>
      <c r="X315" s="57">
        <f>G315+H315+I315</f>
        <v>0</v>
      </c>
      <c r="Y315" s="65">
        <f t="shared" si="23"/>
        <v>13</v>
      </c>
    </row>
    <row r="316" spans="1:25" x14ac:dyDescent="0.25">
      <c r="A316" t="s">
        <v>27</v>
      </c>
      <c r="B316">
        <v>2007</v>
      </c>
      <c r="C316">
        <v>41</v>
      </c>
      <c r="D316">
        <v>105</v>
      </c>
      <c r="E316">
        <v>25</v>
      </c>
      <c r="F316">
        <v>32</v>
      </c>
      <c r="G316">
        <v>2</v>
      </c>
      <c r="H316">
        <v>1</v>
      </c>
      <c r="I316">
        <v>1</v>
      </c>
      <c r="J316">
        <v>19</v>
      </c>
      <c r="K316">
        <v>39</v>
      </c>
      <c r="L316">
        <v>10</v>
      </c>
      <c r="M316">
        <v>6</v>
      </c>
      <c r="N316">
        <v>3</v>
      </c>
      <c r="O316">
        <v>3</v>
      </c>
      <c r="P316">
        <v>4</v>
      </c>
      <c r="Q316">
        <v>8</v>
      </c>
      <c r="R316">
        <v>18</v>
      </c>
      <c r="S316">
        <v>43</v>
      </c>
      <c r="T316">
        <v>11</v>
      </c>
      <c r="U316" s="2">
        <f>F316/D316</f>
        <v>0.30476190476190479</v>
      </c>
      <c r="V316" s="2">
        <f>K316/D316</f>
        <v>0.37142857142857144</v>
      </c>
      <c r="W316" s="2">
        <f>(F316+L316+M316)/(D316+L316+M316+N316)</f>
        <v>0.38709677419354838</v>
      </c>
      <c r="X316">
        <f>G316+H316+I316</f>
        <v>4</v>
      </c>
      <c r="Y316" s="13">
        <f t="shared" si="23"/>
        <v>48</v>
      </c>
    </row>
    <row r="317" spans="1:25" x14ac:dyDescent="0.25">
      <c r="A317" t="s">
        <v>27</v>
      </c>
      <c r="B317">
        <v>2008</v>
      </c>
      <c r="C317">
        <v>33</v>
      </c>
      <c r="D317">
        <v>113</v>
      </c>
      <c r="E317">
        <v>21</v>
      </c>
      <c r="F317">
        <v>33</v>
      </c>
      <c r="G317">
        <v>5</v>
      </c>
      <c r="H317">
        <v>0</v>
      </c>
      <c r="I317">
        <v>1</v>
      </c>
      <c r="J317">
        <v>18</v>
      </c>
      <c r="K317">
        <v>41</v>
      </c>
      <c r="L317">
        <v>12</v>
      </c>
      <c r="M317">
        <v>6</v>
      </c>
      <c r="N317">
        <v>3</v>
      </c>
      <c r="O317">
        <v>1</v>
      </c>
      <c r="P317">
        <v>11</v>
      </c>
      <c r="Q317">
        <v>15</v>
      </c>
      <c r="R317">
        <v>53</v>
      </c>
      <c r="S317">
        <v>64</v>
      </c>
      <c r="T317">
        <v>17</v>
      </c>
      <c r="U317" s="2">
        <f>F317/D317</f>
        <v>0.29203539823008851</v>
      </c>
      <c r="V317" s="2">
        <f>K317/D317</f>
        <v>0.36283185840707965</v>
      </c>
      <c r="W317" s="2">
        <f>(F317+L317+M317)/(D317+L317+M317+N317)</f>
        <v>0.38059701492537312</v>
      </c>
      <c r="X317">
        <f>G317+H317+I317</f>
        <v>6</v>
      </c>
      <c r="Y317" s="13">
        <f t="shared" si="23"/>
        <v>51</v>
      </c>
    </row>
    <row r="318" spans="1:25" x14ac:dyDescent="0.25">
      <c r="A318" t="s">
        <v>27</v>
      </c>
      <c r="B318">
        <v>2009</v>
      </c>
      <c r="C318">
        <v>36</v>
      </c>
      <c r="D318">
        <v>54</v>
      </c>
      <c r="E318">
        <v>17</v>
      </c>
      <c r="F318">
        <v>11</v>
      </c>
      <c r="G318">
        <v>2</v>
      </c>
      <c r="H318">
        <v>0</v>
      </c>
      <c r="I318">
        <v>0</v>
      </c>
      <c r="J318">
        <v>11</v>
      </c>
      <c r="K318">
        <v>13</v>
      </c>
      <c r="L318">
        <v>10</v>
      </c>
      <c r="M318">
        <v>5</v>
      </c>
      <c r="N318">
        <v>2</v>
      </c>
      <c r="O318">
        <v>1</v>
      </c>
      <c r="P318">
        <v>1</v>
      </c>
      <c r="Q318">
        <v>2</v>
      </c>
      <c r="R318">
        <v>23</v>
      </c>
      <c r="S318">
        <v>3</v>
      </c>
      <c r="T318">
        <v>2</v>
      </c>
      <c r="U318" s="2">
        <f>F318/D318</f>
        <v>0.20370370370370369</v>
      </c>
      <c r="V318" s="2">
        <f>K318/D318</f>
        <v>0.24074074074074073</v>
      </c>
      <c r="W318" s="2">
        <f>(F318+L318+M318)/(D318+L318+M318+N318)</f>
        <v>0.36619718309859156</v>
      </c>
      <c r="X318">
        <f>G318+H318+I318</f>
        <v>2</v>
      </c>
      <c r="Y318" s="13">
        <f t="shared" si="23"/>
        <v>26</v>
      </c>
    </row>
    <row r="319" spans="1:25" s="1" customFormat="1" x14ac:dyDescent="0.25">
      <c r="A319" s="1" t="s">
        <v>27</v>
      </c>
      <c r="B319" s="1" t="s">
        <v>1</v>
      </c>
      <c r="C319" s="1">
        <v>120</v>
      </c>
      <c r="D319" s="1">
        <v>300</v>
      </c>
      <c r="E319" s="1">
        <v>69</v>
      </c>
      <c r="F319" s="1">
        <v>84</v>
      </c>
      <c r="G319" s="1">
        <v>9</v>
      </c>
      <c r="H319" s="1">
        <v>1</v>
      </c>
      <c r="I319" s="1">
        <v>2</v>
      </c>
      <c r="J319" s="1">
        <v>52</v>
      </c>
      <c r="K319" s="1">
        <v>101</v>
      </c>
      <c r="L319" s="1">
        <v>37</v>
      </c>
      <c r="M319" s="1">
        <v>17</v>
      </c>
      <c r="N319" s="1">
        <v>8</v>
      </c>
      <c r="O319" s="1">
        <v>6</v>
      </c>
      <c r="P319" s="1">
        <v>19</v>
      </c>
      <c r="Q319" s="1">
        <v>28</v>
      </c>
      <c r="R319" s="1">
        <v>104</v>
      </c>
      <c r="S319" s="1">
        <v>123</v>
      </c>
      <c r="T319" s="1">
        <v>32</v>
      </c>
      <c r="U319" s="3">
        <v>0.28000000000000003</v>
      </c>
      <c r="V319" s="3">
        <v>0.33700000000000002</v>
      </c>
      <c r="W319" s="3">
        <v>0.38100000000000001</v>
      </c>
      <c r="X319" s="1">
        <v>12</v>
      </c>
      <c r="Y319" s="83">
        <f t="shared" si="23"/>
        <v>138</v>
      </c>
    </row>
    <row r="320" spans="1:25" x14ac:dyDescent="0.25">
      <c r="U320" s="2"/>
      <c r="V320" s="2"/>
      <c r="W320" s="2"/>
      <c r="Y320" s="13">
        <f t="shared" si="23"/>
        <v>0</v>
      </c>
    </row>
    <row r="321" spans="1:25" x14ac:dyDescent="0.25">
      <c r="A321" t="s">
        <v>29</v>
      </c>
      <c r="B321">
        <v>2006</v>
      </c>
      <c r="C321">
        <v>49</v>
      </c>
      <c r="D321">
        <v>173</v>
      </c>
      <c r="E321">
        <v>51</v>
      </c>
      <c r="F321">
        <v>69</v>
      </c>
      <c r="G321">
        <v>12</v>
      </c>
      <c r="H321">
        <v>9</v>
      </c>
      <c r="I321">
        <v>8</v>
      </c>
      <c r="J321">
        <v>52</v>
      </c>
      <c r="K321">
        <v>123</v>
      </c>
      <c r="L321">
        <v>22</v>
      </c>
      <c r="M321">
        <v>8</v>
      </c>
      <c r="N321">
        <v>2</v>
      </c>
      <c r="O321">
        <v>0</v>
      </c>
      <c r="P321">
        <v>20</v>
      </c>
      <c r="Q321">
        <v>26</v>
      </c>
      <c r="R321">
        <v>104</v>
      </c>
      <c r="S321">
        <v>2</v>
      </c>
      <c r="T321">
        <v>8</v>
      </c>
      <c r="U321" s="2">
        <f>F321/D321</f>
        <v>0.39884393063583817</v>
      </c>
      <c r="V321" s="2">
        <f>K321/D321</f>
        <v>0.71098265895953761</v>
      </c>
      <c r="W321" s="2">
        <f>(F321+L321+M321)/(D321+L321+M321+N321)</f>
        <v>0.48292682926829267</v>
      </c>
      <c r="X321">
        <f>G321+H321+I321</f>
        <v>29</v>
      </c>
      <c r="Y321" s="13">
        <f t="shared" si="23"/>
        <v>99</v>
      </c>
    </row>
    <row r="322" spans="1:25" x14ac:dyDescent="0.25">
      <c r="A322" t="s">
        <v>29</v>
      </c>
      <c r="B322">
        <v>2007</v>
      </c>
      <c r="C322">
        <v>45</v>
      </c>
      <c r="D322">
        <v>139</v>
      </c>
      <c r="E322">
        <v>32</v>
      </c>
      <c r="F322">
        <v>49</v>
      </c>
      <c r="G322">
        <v>7</v>
      </c>
      <c r="H322">
        <v>2</v>
      </c>
      <c r="I322">
        <v>4</v>
      </c>
      <c r="J322">
        <v>50</v>
      </c>
      <c r="K322">
        <v>72</v>
      </c>
      <c r="L322">
        <v>25</v>
      </c>
      <c r="M322">
        <v>13</v>
      </c>
      <c r="N322">
        <v>4</v>
      </c>
      <c r="O322">
        <v>0</v>
      </c>
      <c r="P322">
        <v>12</v>
      </c>
      <c r="Q322">
        <v>15</v>
      </c>
      <c r="R322">
        <v>82</v>
      </c>
      <c r="S322">
        <v>2</v>
      </c>
      <c r="T322">
        <v>5</v>
      </c>
      <c r="U322" s="2">
        <f>F322/D322</f>
        <v>0.35251798561151076</v>
      </c>
      <c r="V322" s="2">
        <f>K322/D322</f>
        <v>0.51798561151079137</v>
      </c>
      <c r="W322" s="2">
        <f>(F322+L322+M322)/(D322+L322+M322+N322)</f>
        <v>0.48066298342541436</v>
      </c>
      <c r="X322">
        <f>G322+H322+I322</f>
        <v>13</v>
      </c>
      <c r="Y322" s="13">
        <f t="shared" si="23"/>
        <v>87</v>
      </c>
    </row>
    <row r="323" spans="1:25" s="1" customFormat="1" x14ac:dyDescent="0.25">
      <c r="A323" s="1" t="s">
        <v>29</v>
      </c>
      <c r="B323" s="1" t="s">
        <v>1</v>
      </c>
      <c r="C323" s="1">
        <v>94</v>
      </c>
      <c r="D323" s="1">
        <v>312</v>
      </c>
      <c r="E323" s="1">
        <v>83</v>
      </c>
      <c r="F323" s="1">
        <v>118</v>
      </c>
      <c r="G323" s="1">
        <v>19</v>
      </c>
      <c r="H323" s="1">
        <v>11</v>
      </c>
      <c r="I323" s="1">
        <v>12</v>
      </c>
      <c r="J323" s="1">
        <v>102</v>
      </c>
      <c r="K323" s="1">
        <v>195</v>
      </c>
      <c r="L323" s="1">
        <v>47</v>
      </c>
      <c r="M323" s="1">
        <v>21</v>
      </c>
      <c r="N323" s="1">
        <v>6</v>
      </c>
      <c r="O323" s="1">
        <v>0</v>
      </c>
      <c r="P323" s="1">
        <v>32</v>
      </c>
      <c r="Q323" s="1">
        <v>41</v>
      </c>
      <c r="R323" s="1">
        <v>186</v>
      </c>
      <c r="S323" s="1">
        <v>4</v>
      </c>
      <c r="T323" s="1">
        <v>13</v>
      </c>
      <c r="U323" s="3">
        <v>0.378</v>
      </c>
      <c r="V323" s="3">
        <v>0.625</v>
      </c>
      <c r="W323" s="3">
        <f>(F323+L323+M323)/(D323+L323+M323+N323)</f>
        <v>0.48186528497409326</v>
      </c>
      <c r="X323" s="1">
        <f>G323+H323+I323</f>
        <v>42</v>
      </c>
      <c r="Y323" s="83">
        <f t="shared" si="23"/>
        <v>186</v>
      </c>
    </row>
    <row r="324" spans="1:25" x14ac:dyDescent="0.25">
      <c r="U324" s="2"/>
      <c r="V324" s="2"/>
      <c r="W324" s="2"/>
      <c r="Y324" s="13">
        <f t="shared" si="23"/>
        <v>0</v>
      </c>
    </row>
    <row r="325" spans="1:25" x14ac:dyDescent="0.25">
      <c r="A325" t="s">
        <v>31</v>
      </c>
      <c r="B325">
        <v>2006</v>
      </c>
      <c r="C325">
        <v>49</v>
      </c>
      <c r="D325">
        <v>151</v>
      </c>
      <c r="E325">
        <v>29</v>
      </c>
      <c r="F325">
        <v>47</v>
      </c>
      <c r="G325">
        <v>6</v>
      </c>
      <c r="H325">
        <v>1</v>
      </c>
      <c r="I325">
        <v>0</v>
      </c>
      <c r="J325">
        <v>22</v>
      </c>
      <c r="K325">
        <v>55</v>
      </c>
      <c r="L325">
        <v>8</v>
      </c>
      <c r="M325">
        <v>5</v>
      </c>
      <c r="N325">
        <v>0</v>
      </c>
      <c r="O325">
        <v>4</v>
      </c>
      <c r="P325">
        <v>15</v>
      </c>
      <c r="Q325">
        <v>20</v>
      </c>
      <c r="R325">
        <v>49</v>
      </c>
      <c r="S325">
        <v>127</v>
      </c>
      <c r="T325">
        <v>23</v>
      </c>
      <c r="U325" s="2">
        <f>F325/D325</f>
        <v>0.31125827814569534</v>
      </c>
      <c r="V325" s="2">
        <f>K325/D325</f>
        <v>0.36423841059602646</v>
      </c>
      <c r="W325" s="2">
        <f>(F325+L325+M325)/(D325+L325+M325+N325)</f>
        <v>0.36585365853658536</v>
      </c>
      <c r="X325">
        <f>G325+H325+I325</f>
        <v>7</v>
      </c>
      <c r="Y325" s="13">
        <f t="shared" ref="Y325:Y388" si="24">SUM(F325+L325+M325)</f>
        <v>60</v>
      </c>
    </row>
    <row r="326" spans="1:25" x14ac:dyDescent="0.25">
      <c r="A326" t="s">
        <v>31</v>
      </c>
      <c r="B326">
        <v>2007</v>
      </c>
      <c r="C326">
        <v>45</v>
      </c>
      <c r="D326">
        <v>127</v>
      </c>
      <c r="E326">
        <v>24</v>
      </c>
      <c r="F326">
        <v>33</v>
      </c>
      <c r="G326">
        <v>4</v>
      </c>
      <c r="H326">
        <v>0</v>
      </c>
      <c r="I326">
        <v>0</v>
      </c>
      <c r="J326">
        <v>18</v>
      </c>
      <c r="K326">
        <v>37</v>
      </c>
      <c r="L326">
        <v>22</v>
      </c>
      <c r="M326">
        <v>8</v>
      </c>
      <c r="N326">
        <v>1</v>
      </c>
      <c r="O326">
        <v>6</v>
      </c>
      <c r="P326">
        <v>13</v>
      </c>
      <c r="Q326">
        <v>19</v>
      </c>
      <c r="R326">
        <v>47</v>
      </c>
      <c r="S326">
        <v>117</v>
      </c>
      <c r="T326">
        <v>19</v>
      </c>
      <c r="U326" s="2">
        <f>F326/D326</f>
        <v>0.25984251968503935</v>
      </c>
      <c r="V326" s="2">
        <f>K326/D326</f>
        <v>0.29133858267716534</v>
      </c>
      <c r="W326" s="2">
        <f>(F326+L326+M326)/(D326+L326+M326+N326)</f>
        <v>0.39873417721518989</v>
      </c>
      <c r="X326">
        <f>G326+H326+I326</f>
        <v>4</v>
      </c>
      <c r="Y326" s="13">
        <f t="shared" si="24"/>
        <v>63</v>
      </c>
    </row>
    <row r="327" spans="1:25" s="1" customFormat="1" x14ac:dyDescent="0.25">
      <c r="A327" s="1" t="s">
        <v>31</v>
      </c>
      <c r="B327" s="1" t="s">
        <v>1</v>
      </c>
      <c r="C327" s="1">
        <v>94</v>
      </c>
      <c r="D327" s="1">
        <v>278</v>
      </c>
      <c r="E327" s="1">
        <v>53</v>
      </c>
      <c r="F327" s="1">
        <v>80</v>
      </c>
      <c r="G327" s="1">
        <v>10</v>
      </c>
      <c r="H327" s="1">
        <v>1</v>
      </c>
      <c r="I327" s="1">
        <v>0</v>
      </c>
      <c r="J327" s="1">
        <v>40</v>
      </c>
      <c r="K327" s="1">
        <v>92</v>
      </c>
      <c r="L327" s="1">
        <v>30</v>
      </c>
      <c r="M327" s="1">
        <v>13</v>
      </c>
      <c r="N327" s="1">
        <v>1</v>
      </c>
      <c r="O327" s="1">
        <v>10</v>
      </c>
      <c r="P327" s="1">
        <v>28</v>
      </c>
      <c r="Q327" s="1">
        <v>39</v>
      </c>
      <c r="R327" s="1">
        <v>96</v>
      </c>
      <c r="S327" s="1">
        <v>244</v>
      </c>
      <c r="T327" s="1">
        <v>42</v>
      </c>
      <c r="U327" s="3">
        <f>F327/D327</f>
        <v>0.28776978417266186</v>
      </c>
      <c r="V327" s="3">
        <f>K327/D327</f>
        <v>0.33093525179856115</v>
      </c>
      <c r="W327" s="3">
        <f>(F327+L327+M327)/(D327+L327+M327+N327)</f>
        <v>0.38198757763975155</v>
      </c>
      <c r="X327" s="1">
        <f>G327+H327+I327</f>
        <v>11</v>
      </c>
      <c r="Y327" s="83">
        <f t="shared" si="24"/>
        <v>123</v>
      </c>
    </row>
    <row r="328" spans="1:25" s="1" customFormat="1" x14ac:dyDescent="0.25">
      <c r="U328" s="3"/>
      <c r="V328" s="3"/>
      <c r="W328" s="3"/>
      <c r="Y328" s="13">
        <f t="shared" si="24"/>
        <v>0</v>
      </c>
    </row>
    <row r="329" spans="1:25" s="57" customFormat="1" x14ac:dyDescent="0.25">
      <c r="A329" s="57" t="s">
        <v>0</v>
      </c>
      <c r="B329" s="57">
        <v>2005</v>
      </c>
      <c r="C329" s="57">
        <v>40</v>
      </c>
      <c r="D329" s="57">
        <v>93</v>
      </c>
      <c r="E329" s="57">
        <v>10</v>
      </c>
      <c r="F329" s="57">
        <v>26</v>
      </c>
      <c r="G329" s="57">
        <v>4</v>
      </c>
      <c r="H329" s="57">
        <v>1</v>
      </c>
      <c r="I329" s="57">
        <v>0</v>
      </c>
      <c r="J329" s="57">
        <v>15</v>
      </c>
      <c r="K329" s="57">
        <v>32</v>
      </c>
      <c r="L329" s="57">
        <v>13</v>
      </c>
      <c r="M329" s="57">
        <v>2</v>
      </c>
      <c r="N329" s="57">
        <v>1</v>
      </c>
      <c r="O329" s="57">
        <v>0</v>
      </c>
      <c r="P329" s="57">
        <v>0</v>
      </c>
      <c r="Q329" s="57">
        <v>1</v>
      </c>
      <c r="R329" s="57">
        <v>53</v>
      </c>
      <c r="S329" s="57">
        <v>4</v>
      </c>
      <c r="T329" s="57">
        <v>3</v>
      </c>
      <c r="U329" s="58">
        <f>F329/D329</f>
        <v>0.27956989247311825</v>
      </c>
      <c r="V329" s="58">
        <f>K329/D329</f>
        <v>0.34408602150537637</v>
      </c>
      <c r="W329" s="58">
        <f>(F329+L329+M329)/(D329+L329+M329+N329)</f>
        <v>0.37614678899082571</v>
      </c>
      <c r="X329" s="57">
        <f>G329+H329+I329</f>
        <v>5</v>
      </c>
      <c r="Y329" s="65">
        <f t="shared" si="24"/>
        <v>41</v>
      </c>
    </row>
    <row r="330" spans="1:25" x14ac:dyDescent="0.25">
      <c r="A330" t="s">
        <v>0</v>
      </c>
      <c r="B330">
        <v>2006</v>
      </c>
      <c r="C330">
        <v>49</v>
      </c>
      <c r="D330">
        <v>164</v>
      </c>
      <c r="E330">
        <v>30</v>
      </c>
      <c r="F330">
        <v>51</v>
      </c>
      <c r="G330">
        <v>14</v>
      </c>
      <c r="H330">
        <v>1</v>
      </c>
      <c r="I330">
        <v>1</v>
      </c>
      <c r="J330">
        <v>38</v>
      </c>
      <c r="K330">
        <v>70</v>
      </c>
      <c r="L330">
        <v>18</v>
      </c>
      <c r="M330">
        <v>5</v>
      </c>
      <c r="N330">
        <v>4</v>
      </c>
      <c r="O330">
        <v>1</v>
      </c>
      <c r="P330">
        <v>2</v>
      </c>
      <c r="Q330">
        <v>5</v>
      </c>
      <c r="R330">
        <v>88</v>
      </c>
      <c r="S330">
        <v>5</v>
      </c>
      <c r="T330">
        <v>3</v>
      </c>
      <c r="U330" s="2">
        <f>F330/D330</f>
        <v>0.31097560975609756</v>
      </c>
      <c r="V330" s="2">
        <f>K330/D330</f>
        <v>0.42682926829268292</v>
      </c>
      <c r="W330" s="2">
        <f>(F330+L330+M330)/(D330+L330+M330+N330)</f>
        <v>0.38743455497382201</v>
      </c>
      <c r="X330">
        <f>G330+H330+I330</f>
        <v>16</v>
      </c>
      <c r="Y330" s="13">
        <f t="shared" si="24"/>
        <v>74</v>
      </c>
    </row>
    <row r="331" spans="1:25" x14ac:dyDescent="0.25">
      <c r="A331" t="s">
        <v>0</v>
      </c>
      <c r="B331">
        <v>2008</v>
      </c>
      <c r="C331">
        <v>45</v>
      </c>
      <c r="D331">
        <v>123</v>
      </c>
      <c r="E331">
        <v>22</v>
      </c>
      <c r="F331">
        <v>37</v>
      </c>
      <c r="G331">
        <v>7</v>
      </c>
      <c r="H331">
        <v>0</v>
      </c>
      <c r="I331">
        <v>4</v>
      </c>
      <c r="J331">
        <v>20</v>
      </c>
      <c r="K331">
        <v>56</v>
      </c>
      <c r="L331">
        <v>17</v>
      </c>
      <c r="M331">
        <v>10</v>
      </c>
      <c r="N331">
        <v>1</v>
      </c>
      <c r="O331">
        <v>0</v>
      </c>
      <c r="P331">
        <v>0</v>
      </c>
      <c r="Q331">
        <v>1</v>
      </c>
      <c r="R331">
        <v>64</v>
      </c>
      <c r="S331">
        <v>0</v>
      </c>
      <c r="T331">
        <v>2</v>
      </c>
      <c r="U331" s="2">
        <f>F331/D331</f>
        <v>0.30081300813008133</v>
      </c>
      <c r="V331" s="2">
        <f>K331/D331</f>
        <v>0.45528455284552843</v>
      </c>
      <c r="W331" s="2">
        <f>(F331+L331+M331)/(D331+L331+M331+N331)</f>
        <v>0.42384105960264901</v>
      </c>
      <c r="X331">
        <f>G331+H331+I331</f>
        <v>11</v>
      </c>
      <c r="Y331" s="13">
        <f t="shared" si="24"/>
        <v>64</v>
      </c>
    </row>
    <row r="332" spans="1:25" x14ac:dyDescent="0.25">
      <c r="A332" t="s">
        <v>0</v>
      </c>
      <c r="B332">
        <v>2009</v>
      </c>
      <c r="C332">
        <v>54</v>
      </c>
      <c r="D332">
        <v>167</v>
      </c>
      <c r="E332">
        <v>56</v>
      </c>
      <c r="F332">
        <v>67</v>
      </c>
      <c r="G332">
        <v>19</v>
      </c>
      <c r="H332">
        <v>3</v>
      </c>
      <c r="I332">
        <v>12</v>
      </c>
      <c r="J332">
        <v>51</v>
      </c>
      <c r="K332">
        <v>128</v>
      </c>
      <c r="L332">
        <v>17</v>
      </c>
      <c r="M332">
        <v>16</v>
      </c>
      <c r="N332">
        <v>0</v>
      </c>
      <c r="O332">
        <v>0</v>
      </c>
      <c r="P332">
        <v>3</v>
      </c>
      <c r="Q332">
        <v>5</v>
      </c>
      <c r="R332">
        <v>65</v>
      </c>
      <c r="S332">
        <v>5</v>
      </c>
      <c r="T332">
        <v>4</v>
      </c>
      <c r="U332" s="2">
        <f>F332/D332</f>
        <v>0.40119760479041916</v>
      </c>
      <c r="V332" s="2">
        <f>K332/D332</f>
        <v>0.76646706586826352</v>
      </c>
      <c r="W332" s="2">
        <f>(F332+L332+M332)/(D332+L332+M332+N332)</f>
        <v>0.5</v>
      </c>
      <c r="X332">
        <f>G332+H332+I332</f>
        <v>34</v>
      </c>
      <c r="Y332" s="13">
        <f t="shared" si="24"/>
        <v>100</v>
      </c>
    </row>
    <row r="333" spans="1:25" s="1" customFormat="1" x14ac:dyDescent="0.25">
      <c r="A333" s="1" t="s">
        <v>0</v>
      </c>
      <c r="B333" s="1" t="s">
        <v>1</v>
      </c>
      <c r="C333" s="1">
        <v>188</v>
      </c>
      <c r="D333" s="1">
        <v>547</v>
      </c>
      <c r="E333" s="1">
        <v>118</v>
      </c>
      <c r="F333" s="1">
        <v>181</v>
      </c>
      <c r="G333" s="1">
        <v>44</v>
      </c>
      <c r="H333" s="1">
        <v>5</v>
      </c>
      <c r="I333" s="1">
        <v>17</v>
      </c>
      <c r="J333" s="1">
        <v>124</v>
      </c>
      <c r="K333" s="1">
        <v>286</v>
      </c>
      <c r="L333" s="1">
        <v>65</v>
      </c>
      <c r="M333" s="1">
        <v>33</v>
      </c>
      <c r="N333" s="1">
        <v>6</v>
      </c>
      <c r="O333" s="1">
        <v>1</v>
      </c>
      <c r="P333" s="1">
        <v>5</v>
      </c>
      <c r="Q333" s="1">
        <v>12</v>
      </c>
      <c r="R333" s="1">
        <v>270</v>
      </c>
      <c r="S333" s="1">
        <v>14</v>
      </c>
      <c r="T333" s="1">
        <v>12</v>
      </c>
      <c r="U333" s="3">
        <v>0.33100000000000002</v>
      </c>
      <c r="V333" s="3">
        <f>K333/D333</f>
        <v>0.52285191956124311</v>
      </c>
      <c r="W333" s="3">
        <v>0.42899999999999999</v>
      </c>
      <c r="X333" s="1">
        <v>66</v>
      </c>
      <c r="Y333" s="83">
        <f t="shared" si="24"/>
        <v>279</v>
      </c>
    </row>
    <row r="334" spans="1:25" s="1" customFormat="1" x14ac:dyDescent="0.25">
      <c r="U334" s="3"/>
      <c r="V334" s="3"/>
      <c r="W334" s="3"/>
      <c r="Y334" s="13">
        <f t="shared" si="24"/>
        <v>0</v>
      </c>
    </row>
    <row r="335" spans="1:25" s="57" customFormat="1" x14ac:dyDescent="0.25">
      <c r="A335" s="57" t="s">
        <v>28</v>
      </c>
      <c r="B335" s="57">
        <v>2005</v>
      </c>
      <c r="C335" s="57">
        <v>35</v>
      </c>
      <c r="D335" s="57">
        <v>97</v>
      </c>
      <c r="E335" s="57">
        <v>15</v>
      </c>
      <c r="F335" s="57">
        <v>25</v>
      </c>
      <c r="G335" s="57">
        <v>2</v>
      </c>
      <c r="H335" s="57">
        <v>2</v>
      </c>
      <c r="I335" s="57">
        <v>0</v>
      </c>
      <c r="J335" s="57">
        <v>9</v>
      </c>
      <c r="K335" s="57">
        <v>31</v>
      </c>
      <c r="L335" s="57">
        <v>3</v>
      </c>
      <c r="M335" s="57">
        <v>4</v>
      </c>
      <c r="N335" s="57">
        <v>1</v>
      </c>
      <c r="O335" s="57">
        <v>2</v>
      </c>
      <c r="P335" s="57">
        <v>3</v>
      </c>
      <c r="Q335" s="57">
        <v>6</v>
      </c>
      <c r="R335" s="57">
        <v>40</v>
      </c>
      <c r="S335" s="57">
        <v>69</v>
      </c>
      <c r="T335" s="57">
        <v>22</v>
      </c>
      <c r="U335" s="58">
        <f>F335/D335</f>
        <v>0.25773195876288657</v>
      </c>
      <c r="V335" s="58">
        <f>K335/D335</f>
        <v>0.31958762886597936</v>
      </c>
      <c r="W335" s="58">
        <f>(F335+L335+M335)/(D335+L335+M335+N335)</f>
        <v>0.30476190476190479</v>
      </c>
      <c r="X335" s="57">
        <f>G335+H335+I335</f>
        <v>4</v>
      </c>
      <c r="Y335" s="65">
        <f t="shared" si="24"/>
        <v>32</v>
      </c>
    </row>
    <row r="336" spans="1:25" x14ac:dyDescent="0.25">
      <c r="A336" t="s">
        <v>28</v>
      </c>
      <c r="B336">
        <v>2006</v>
      </c>
      <c r="C336">
        <v>47</v>
      </c>
      <c r="D336">
        <v>173</v>
      </c>
      <c r="E336">
        <v>39</v>
      </c>
      <c r="F336">
        <v>65</v>
      </c>
      <c r="G336">
        <v>13</v>
      </c>
      <c r="H336">
        <v>4</v>
      </c>
      <c r="I336">
        <v>3</v>
      </c>
      <c r="J336">
        <v>31</v>
      </c>
      <c r="K336">
        <v>95</v>
      </c>
      <c r="L336">
        <v>9</v>
      </c>
      <c r="M336">
        <v>4</v>
      </c>
      <c r="N336">
        <v>3</v>
      </c>
      <c r="O336">
        <v>2</v>
      </c>
      <c r="P336">
        <v>19</v>
      </c>
      <c r="Q336">
        <v>23</v>
      </c>
      <c r="R336">
        <v>53</v>
      </c>
      <c r="S336">
        <v>40</v>
      </c>
      <c r="T336">
        <v>10</v>
      </c>
      <c r="U336" s="2">
        <f>F336/D336</f>
        <v>0.37572254335260113</v>
      </c>
      <c r="V336" s="2">
        <f>K336/D336</f>
        <v>0.54913294797687862</v>
      </c>
      <c r="W336" s="2">
        <f>(F336+L336+M336)/(D336+L336+M336+N336)</f>
        <v>0.41269841269841268</v>
      </c>
      <c r="X336">
        <f>G336+H336+I336</f>
        <v>20</v>
      </c>
      <c r="Y336" s="13">
        <f t="shared" si="24"/>
        <v>78</v>
      </c>
    </row>
    <row r="337" spans="1:25" x14ac:dyDescent="0.25">
      <c r="A337" t="s">
        <v>28</v>
      </c>
      <c r="B337">
        <v>2007</v>
      </c>
      <c r="C337">
        <v>45</v>
      </c>
      <c r="D337">
        <v>150</v>
      </c>
      <c r="E337">
        <v>38</v>
      </c>
      <c r="F337">
        <v>54</v>
      </c>
      <c r="G337">
        <v>6</v>
      </c>
      <c r="H337">
        <v>0</v>
      </c>
      <c r="I337">
        <v>5</v>
      </c>
      <c r="J337">
        <v>30</v>
      </c>
      <c r="K337">
        <v>75</v>
      </c>
      <c r="L337">
        <v>11</v>
      </c>
      <c r="M337">
        <v>7</v>
      </c>
      <c r="N337">
        <v>1</v>
      </c>
      <c r="O337">
        <v>2</v>
      </c>
      <c r="P337">
        <v>10</v>
      </c>
      <c r="Q337">
        <v>11</v>
      </c>
      <c r="R337">
        <v>77</v>
      </c>
      <c r="S337">
        <v>2</v>
      </c>
      <c r="T337">
        <v>4</v>
      </c>
      <c r="U337" s="2">
        <f>F337/D337</f>
        <v>0.36</v>
      </c>
      <c r="V337" s="2">
        <f>K337/D337</f>
        <v>0.5</v>
      </c>
      <c r="W337" s="2">
        <f>(F337+L337+M337)/(D337+L337+M337+N337)</f>
        <v>0.42603550295857989</v>
      </c>
      <c r="X337">
        <f>G337+H337+I337</f>
        <v>11</v>
      </c>
      <c r="Y337" s="13">
        <f t="shared" si="24"/>
        <v>72</v>
      </c>
    </row>
    <row r="338" spans="1:25" x14ac:dyDescent="0.25">
      <c r="A338" t="s">
        <v>28</v>
      </c>
      <c r="B338">
        <v>2008</v>
      </c>
      <c r="C338">
        <v>45</v>
      </c>
      <c r="D338">
        <v>161</v>
      </c>
      <c r="E338">
        <v>25</v>
      </c>
      <c r="F338">
        <v>49</v>
      </c>
      <c r="G338">
        <v>11</v>
      </c>
      <c r="H338">
        <v>2</v>
      </c>
      <c r="I338">
        <v>2</v>
      </c>
      <c r="J338">
        <v>29</v>
      </c>
      <c r="K338">
        <v>70</v>
      </c>
      <c r="L338">
        <v>9</v>
      </c>
      <c r="M338">
        <v>1</v>
      </c>
      <c r="N338">
        <v>3</v>
      </c>
      <c r="O338">
        <v>1</v>
      </c>
      <c r="P338">
        <v>11</v>
      </c>
      <c r="Q338">
        <v>12</v>
      </c>
      <c r="R338">
        <v>68</v>
      </c>
      <c r="S338">
        <v>5</v>
      </c>
      <c r="T338">
        <v>3</v>
      </c>
      <c r="U338" s="2">
        <f>F338/D338</f>
        <v>0.30434782608695654</v>
      </c>
      <c r="V338" s="2">
        <f>K338/D338</f>
        <v>0.43478260869565216</v>
      </c>
      <c r="W338" s="2">
        <f>(F338+L338+M338)/(D338+L338+M338+N338)</f>
        <v>0.33908045977011492</v>
      </c>
      <c r="X338">
        <f>G338+H338+I338</f>
        <v>15</v>
      </c>
      <c r="Y338" s="13">
        <f t="shared" si="24"/>
        <v>59</v>
      </c>
    </row>
    <row r="339" spans="1:25" s="1" customFormat="1" x14ac:dyDescent="0.25">
      <c r="A339" s="1" t="s">
        <v>28</v>
      </c>
      <c r="B339" s="1" t="s">
        <v>1</v>
      </c>
      <c r="C339" s="1">
        <v>172</v>
      </c>
      <c r="D339" s="1">
        <v>581</v>
      </c>
      <c r="E339" s="1">
        <v>117</v>
      </c>
      <c r="F339" s="1">
        <v>193</v>
      </c>
      <c r="G339" s="1">
        <v>32</v>
      </c>
      <c r="H339" s="1">
        <v>8</v>
      </c>
      <c r="I339" s="1">
        <v>10</v>
      </c>
      <c r="J339" s="1">
        <v>99</v>
      </c>
      <c r="K339" s="1">
        <v>271</v>
      </c>
      <c r="L339" s="1">
        <v>32</v>
      </c>
      <c r="M339" s="1">
        <v>16</v>
      </c>
      <c r="N339" s="1">
        <v>8</v>
      </c>
      <c r="O339" s="1">
        <v>7</v>
      </c>
      <c r="P339" s="1">
        <v>43</v>
      </c>
      <c r="Q339" s="1">
        <v>52</v>
      </c>
      <c r="R339" s="1">
        <v>238</v>
      </c>
      <c r="S339" s="1">
        <v>116</v>
      </c>
      <c r="T339" s="1">
        <v>39</v>
      </c>
      <c r="U339" s="3">
        <v>0.33200000000000002</v>
      </c>
      <c r="V339" s="3">
        <v>0.46600000000000003</v>
      </c>
      <c r="W339" s="3">
        <v>0.378</v>
      </c>
      <c r="X339" s="1">
        <v>50</v>
      </c>
      <c r="Y339" s="83">
        <f t="shared" si="24"/>
        <v>241</v>
      </c>
    </row>
    <row r="340" spans="1:25" s="1" customFormat="1" x14ac:dyDescent="0.25">
      <c r="U340" s="3"/>
      <c r="V340" s="3"/>
      <c r="W340" s="3"/>
      <c r="Y340" s="13">
        <f t="shared" si="24"/>
        <v>0</v>
      </c>
    </row>
    <row r="341" spans="1:25" s="57" customFormat="1" x14ac:dyDescent="0.25">
      <c r="A341" s="57" t="s">
        <v>30</v>
      </c>
      <c r="B341" s="57">
        <v>2004</v>
      </c>
      <c r="C341" s="57">
        <v>45</v>
      </c>
      <c r="D341" s="57">
        <v>143</v>
      </c>
      <c r="E341" s="57">
        <v>22</v>
      </c>
      <c r="F341" s="57">
        <v>41</v>
      </c>
      <c r="G341" s="57">
        <v>2</v>
      </c>
      <c r="H341" s="57">
        <v>0</v>
      </c>
      <c r="I341" s="57">
        <v>0</v>
      </c>
      <c r="J341" s="57">
        <v>20</v>
      </c>
      <c r="K341" s="57">
        <v>43</v>
      </c>
      <c r="L341" s="57">
        <v>20</v>
      </c>
      <c r="M341" s="57">
        <v>1</v>
      </c>
      <c r="N341" s="57">
        <v>0</v>
      </c>
      <c r="O341" s="57">
        <v>6</v>
      </c>
      <c r="P341" s="57">
        <v>14</v>
      </c>
      <c r="Q341" s="57">
        <v>18</v>
      </c>
      <c r="R341" s="57">
        <v>87</v>
      </c>
      <c r="S341" s="57">
        <v>69</v>
      </c>
      <c r="T341" s="57">
        <v>7</v>
      </c>
      <c r="U341" s="58">
        <f>F341/D341</f>
        <v>0.28671328671328672</v>
      </c>
      <c r="V341" s="58">
        <f>K341/D341</f>
        <v>0.30069930069930068</v>
      </c>
      <c r="W341" s="58">
        <f>(F341+L341+M341)/(D341+L341+M341+N341)</f>
        <v>0.37804878048780488</v>
      </c>
      <c r="X341" s="57">
        <f>G341+H341+I341</f>
        <v>2</v>
      </c>
      <c r="Y341" s="65">
        <f t="shared" si="24"/>
        <v>62</v>
      </c>
    </row>
    <row r="342" spans="1:25" x14ac:dyDescent="0.25">
      <c r="A342" t="s">
        <v>30</v>
      </c>
      <c r="B342">
        <v>2005</v>
      </c>
      <c r="C342">
        <v>45</v>
      </c>
      <c r="D342">
        <v>158</v>
      </c>
      <c r="E342">
        <v>24</v>
      </c>
      <c r="F342">
        <v>55</v>
      </c>
      <c r="G342">
        <v>6</v>
      </c>
      <c r="H342">
        <v>4</v>
      </c>
      <c r="I342">
        <v>2</v>
      </c>
      <c r="J342">
        <v>20</v>
      </c>
      <c r="K342">
        <v>75</v>
      </c>
      <c r="L342">
        <v>9</v>
      </c>
      <c r="M342">
        <v>3</v>
      </c>
      <c r="N342">
        <v>0</v>
      </c>
      <c r="O342">
        <v>1</v>
      </c>
      <c r="P342">
        <v>9</v>
      </c>
      <c r="Q342">
        <v>12</v>
      </c>
      <c r="R342">
        <v>76</v>
      </c>
      <c r="S342">
        <v>107</v>
      </c>
      <c r="T342">
        <v>12</v>
      </c>
      <c r="U342" s="2">
        <f>F342/D342</f>
        <v>0.34810126582278483</v>
      </c>
      <c r="V342" s="2">
        <f>K342/D342</f>
        <v>0.47468354430379744</v>
      </c>
      <c r="W342" s="2">
        <f>(F342+L342+M342)/(D342+L342+M342+N342)</f>
        <v>0.39411764705882352</v>
      </c>
      <c r="X342">
        <f>G342+H342+I342</f>
        <v>12</v>
      </c>
      <c r="Y342" s="13">
        <f t="shared" si="24"/>
        <v>67</v>
      </c>
    </row>
    <row r="343" spans="1:25" x14ac:dyDescent="0.25">
      <c r="A343" t="s">
        <v>30</v>
      </c>
      <c r="B343">
        <v>2006</v>
      </c>
      <c r="C343">
        <v>49</v>
      </c>
      <c r="D343">
        <v>187</v>
      </c>
      <c r="E343">
        <v>55</v>
      </c>
      <c r="F343">
        <v>64</v>
      </c>
      <c r="G343">
        <v>13</v>
      </c>
      <c r="H343">
        <v>6</v>
      </c>
      <c r="I343">
        <v>3</v>
      </c>
      <c r="J343">
        <v>31</v>
      </c>
      <c r="K343">
        <v>98</v>
      </c>
      <c r="L343">
        <v>22</v>
      </c>
      <c r="M343">
        <v>5</v>
      </c>
      <c r="N343">
        <v>0</v>
      </c>
      <c r="O343">
        <v>2</v>
      </c>
      <c r="P343">
        <v>20</v>
      </c>
      <c r="Q343">
        <v>22</v>
      </c>
      <c r="R343">
        <v>112</v>
      </c>
      <c r="S343">
        <v>101</v>
      </c>
      <c r="T343">
        <v>7</v>
      </c>
      <c r="U343" s="2">
        <f>F343/D343</f>
        <v>0.34224598930481281</v>
      </c>
      <c r="V343" s="2">
        <f>K343/D343</f>
        <v>0.52406417112299464</v>
      </c>
      <c r="W343" s="2">
        <f>(F343+L343+M343)/(D343+L343+M343+N343)</f>
        <v>0.42523364485981308</v>
      </c>
      <c r="X343">
        <f>G343+H343+I343</f>
        <v>22</v>
      </c>
      <c r="Y343" s="13">
        <f t="shared" si="24"/>
        <v>91</v>
      </c>
    </row>
    <row r="344" spans="1:25" x14ac:dyDescent="0.25">
      <c r="A344" t="s">
        <v>30</v>
      </c>
      <c r="B344">
        <v>2007</v>
      </c>
      <c r="C344">
        <v>45</v>
      </c>
      <c r="D344">
        <v>169</v>
      </c>
      <c r="E344">
        <v>51</v>
      </c>
      <c r="F344">
        <v>64</v>
      </c>
      <c r="G344">
        <v>14</v>
      </c>
      <c r="H344">
        <v>0</v>
      </c>
      <c r="I344">
        <v>1</v>
      </c>
      <c r="J344">
        <v>22</v>
      </c>
      <c r="K344">
        <v>81</v>
      </c>
      <c r="L344">
        <v>15</v>
      </c>
      <c r="M344">
        <v>5</v>
      </c>
      <c r="N344">
        <v>1</v>
      </c>
      <c r="O344">
        <v>0</v>
      </c>
      <c r="P344">
        <v>23</v>
      </c>
      <c r="Q344">
        <v>29</v>
      </c>
      <c r="R344">
        <v>113</v>
      </c>
      <c r="S344">
        <v>114</v>
      </c>
      <c r="T344">
        <v>9</v>
      </c>
      <c r="U344" s="2">
        <f>F344/D344</f>
        <v>0.378698224852071</v>
      </c>
      <c r="V344" s="2">
        <f>K344/D344</f>
        <v>0.47928994082840237</v>
      </c>
      <c r="W344" s="2">
        <f>(F344+L344+M344)/(D344+L344+M344+N344)</f>
        <v>0.44210526315789472</v>
      </c>
      <c r="X344">
        <f>G344+H344+I344</f>
        <v>15</v>
      </c>
      <c r="Y344" s="13">
        <f t="shared" si="24"/>
        <v>84</v>
      </c>
    </row>
    <row r="345" spans="1:25" s="1" customFormat="1" x14ac:dyDescent="0.25">
      <c r="A345" s="1" t="s">
        <v>30</v>
      </c>
      <c r="B345" s="1" t="s">
        <v>1</v>
      </c>
      <c r="C345" s="1">
        <v>184</v>
      </c>
      <c r="D345" s="1">
        <v>657</v>
      </c>
      <c r="E345" s="1">
        <v>152</v>
      </c>
      <c r="F345" s="1">
        <v>224</v>
      </c>
      <c r="G345" s="1">
        <v>35</v>
      </c>
      <c r="H345" s="1">
        <v>10</v>
      </c>
      <c r="I345" s="1">
        <v>6</v>
      </c>
      <c r="J345" s="1">
        <v>93</v>
      </c>
      <c r="K345" s="1">
        <v>297</v>
      </c>
      <c r="L345" s="1">
        <v>66</v>
      </c>
      <c r="M345" s="1">
        <v>14</v>
      </c>
      <c r="N345" s="1">
        <v>1</v>
      </c>
      <c r="O345" s="1">
        <v>9</v>
      </c>
      <c r="P345" s="1">
        <v>66</v>
      </c>
      <c r="Q345" s="1">
        <v>81</v>
      </c>
      <c r="R345" s="1">
        <v>388</v>
      </c>
      <c r="S345" s="1">
        <v>391</v>
      </c>
      <c r="T345" s="1">
        <v>35</v>
      </c>
      <c r="U345" s="3">
        <f>F345/D345</f>
        <v>0.34094368340943682</v>
      </c>
      <c r="V345" s="3">
        <f>K345/D345</f>
        <v>0.45205479452054792</v>
      </c>
      <c r="W345" s="3">
        <f>(F345+L345+M345)/(D345+L345+M345+N345)</f>
        <v>0.41192411924119243</v>
      </c>
      <c r="X345" s="1">
        <f>G345+H345+I345</f>
        <v>51</v>
      </c>
      <c r="Y345" s="83">
        <f t="shared" si="24"/>
        <v>304</v>
      </c>
    </row>
    <row r="346" spans="1:25" s="5" customFormat="1" x14ac:dyDescent="0.25">
      <c r="U346" s="2"/>
      <c r="V346" s="2"/>
      <c r="W346" s="2"/>
      <c r="X346"/>
      <c r="Y346" s="13">
        <f t="shared" si="24"/>
        <v>0</v>
      </c>
    </row>
    <row r="347" spans="1:25" s="60" customFormat="1" x14ac:dyDescent="0.25">
      <c r="A347" s="60" t="s">
        <v>76</v>
      </c>
      <c r="B347" s="60">
        <v>2004</v>
      </c>
      <c r="C347" s="60">
        <v>36</v>
      </c>
      <c r="D347" s="60">
        <v>86</v>
      </c>
      <c r="E347" s="60">
        <v>18</v>
      </c>
      <c r="F347" s="60">
        <v>22</v>
      </c>
      <c r="G347" s="60">
        <v>1</v>
      </c>
      <c r="H347" s="60">
        <v>2</v>
      </c>
      <c r="I347" s="60">
        <v>0</v>
      </c>
      <c r="J347" s="60">
        <v>6</v>
      </c>
      <c r="K347" s="60">
        <v>27</v>
      </c>
      <c r="L347" s="60">
        <v>5</v>
      </c>
      <c r="M347" s="60">
        <v>1</v>
      </c>
      <c r="N347" s="60">
        <v>1</v>
      </c>
      <c r="O347" s="60">
        <v>3</v>
      </c>
      <c r="P347" s="60">
        <v>2</v>
      </c>
      <c r="Q347" s="60">
        <v>3</v>
      </c>
      <c r="R347" s="60">
        <v>64</v>
      </c>
      <c r="S347" s="60">
        <v>4</v>
      </c>
      <c r="T347" s="60">
        <v>3</v>
      </c>
      <c r="U347" s="58">
        <f>F347/D347</f>
        <v>0.2558139534883721</v>
      </c>
      <c r="V347" s="58">
        <f>K347/D347</f>
        <v>0.31395348837209303</v>
      </c>
      <c r="W347" s="58">
        <f>(F347+L347+M347)/(D347+L347+M347+N347)</f>
        <v>0.30107526881720431</v>
      </c>
      <c r="X347" s="57">
        <f>G347+H347+I347</f>
        <v>3</v>
      </c>
      <c r="Y347" s="65">
        <f t="shared" si="24"/>
        <v>28</v>
      </c>
    </row>
    <row r="348" spans="1:25" s="5" customFormat="1" x14ac:dyDescent="0.25">
      <c r="A348" s="5" t="s">
        <v>76</v>
      </c>
      <c r="B348" s="5">
        <v>2005</v>
      </c>
      <c r="C348" s="5">
        <v>43</v>
      </c>
      <c r="D348" s="5">
        <v>126</v>
      </c>
      <c r="E348" s="5">
        <v>20</v>
      </c>
      <c r="F348" s="5">
        <v>41</v>
      </c>
      <c r="G348" s="5">
        <v>6</v>
      </c>
      <c r="H348" s="5">
        <v>1</v>
      </c>
      <c r="I348" s="5">
        <v>1</v>
      </c>
      <c r="J348" s="5">
        <v>17</v>
      </c>
      <c r="K348" s="5">
        <v>52</v>
      </c>
      <c r="L348" s="5">
        <v>13</v>
      </c>
      <c r="M348" s="5">
        <v>2</v>
      </c>
      <c r="N348" s="5">
        <v>0</v>
      </c>
      <c r="O348" s="5">
        <v>0</v>
      </c>
      <c r="P348" s="5">
        <v>3</v>
      </c>
      <c r="Q348" s="5">
        <v>4</v>
      </c>
      <c r="R348" s="5">
        <v>232</v>
      </c>
      <c r="S348" s="5">
        <v>9</v>
      </c>
      <c r="T348" s="5">
        <v>7</v>
      </c>
      <c r="U348" s="2">
        <f>F348/D348</f>
        <v>0.32539682539682541</v>
      </c>
      <c r="V348" s="2">
        <f>K348/D348</f>
        <v>0.41269841269841268</v>
      </c>
      <c r="W348" s="2">
        <f>(F348+L348+M348)/(D348+L348+M348+N348)</f>
        <v>0.3971631205673759</v>
      </c>
      <c r="X348">
        <f>G348+H348+I348</f>
        <v>8</v>
      </c>
      <c r="Y348" s="13">
        <f t="shared" si="24"/>
        <v>56</v>
      </c>
    </row>
    <row r="349" spans="1:25" s="5" customFormat="1" x14ac:dyDescent="0.25">
      <c r="A349" s="5" t="s">
        <v>76</v>
      </c>
      <c r="B349" s="5">
        <v>2006</v>
      </c>
      <c r="C349" s="5">
        <v>47</v>
      </c>
      <c r="D349" s="5">
        <v>141</v>
      </c>
      <c r="E349" s="5">
        <v>27</v>
      </c>
      <c r="F349" s="5">
        <v>47</v>
      </c>
      <c r="G349" s="5">
        <v>8</v>
      </c>
      <c r="H349" s="5">
        <v>2</v>
      </c>
      <c r="I349" s="5">
        <v>1</v>
      </c>
      <c r="J349" s="5">
        <v>21</v>
      </c>
      <c r="K349" s="5">
        <v>62</v>
      </c>
      <c r="L349" s="5">
        <v>22</v>
      </c>
      <c r="M349" s="5">
        <v>4</v>
      </c>
      <c r="N349" s="5">
        <v>0</v>
      </c>
      <c r="O349" s="5">
        <v>0</v>
      </c>
      <c r="P349" s="5">
        <v>5</v>
      </c>
      <c r="Q349" s="5">
        <v>8</v>
      </c>
      <c r="R349" s="5">
        <v>157</v>
      </c>
      <c r="S349" s="5">
        <v>4</v>
      </c>
      <c r="T349" s="5">
        <v>7</v>
      </c>
      <c r="U349" s="2">
        <f>F349/D349</f>
        <v>0.33333333333333331</v>
      </c>
      <c r="V349" s="2">
        <f>K349/D349</f>
        <v>0.43971631205673761</v>
      </c>
      <c r="W349" s="2">
        <f>(F349+L349+M349)/(D349+L349+M349+N349)</f>
        <v>0.43712574850299402</v>
      </c>
      <c r="X349">
        <f>G349+H349+I349</f>
        <v>11</v>
      </c>
      <c r="Y349" s="13">
        <f t="shared" si="24"/>
        <v>73</v>
      </c>
    </row>
    <row r="350" spans="1:25" s="5" customFormat="1" x14ac:dyDescent="0.25">
      <c r="A350" s="5" t="s">
        <v>76</v>
      </c>
      <c r="B350" s="5">
        <v>2007</v>
      </c>
      <c r="C350" s="5">
        <v>45</v>
      </c>
      <c r="D350" s="5">
        <v>161</v>
      </c>
      <c r="E350" s="5">
        <v>34</v>
      </c>
      <c r="F350" s="5">
        <v>54</v>
      </c>
      <c r="G350" s="5">
        <v>11</v>
      </c>
      <c r="H350" s="5">
        <v>1</v>
      </c>
      <c r="I350" s="5">
        <v>5</v>
      </c>
      <c r="J350" s="5">
        <v>41</v>
      </c>
      <c r="K350" s="5">
        <v>82</v>
      </c>
      <c r="L350" s="5">
        <v>15</v>
      </c>
      <c r="M350" s="5">
        <v>2</v>
      </c>
      <c r="N350" s="5">
        <v>1</v>
      </c>
      <c r="O350" s="5">
        <v>1</v>
      </c>
      <c r="P350" s="5">
        <v>3</v>
      </c>
      <c r="Q350" s="5">
        <v>4</v>
      </c>
      <c r="R350" s="5">
        <v>57</v>
      </c>
      <c r="S350" s="5">
        <v>4</v>
      </c>
      <c r="T350" s="5">
        <v>5</v>
      </c>
      <c r="U350" s="2">
        <f>F350/D350</f>
        <v>0.33540372670807456</v>
      </c>
      <c r="V350" s="2">
        <f>K350/D350</f>
        <v>0.50931677018633537</v>
      </c>
      <c r="W350" s="2">
        <f>(F350+L350+M350)/(D350+L350+M350+N350)</f>
        <v>0.39664804469273746</v>
      </c>
      <c r="X350">
        <f>G350+H350+I350</f>
        <v>17</v>
      </c>
      <c r="Y350" s="13">
        <f t="shared" si="24"/>
        <v>71</v>
      </c>
    </row>
    <row r="351" spans="1:25" s="1" customFormat="1" x14ac:dyDescent="0.25">
      <c r="A351" s="1" t="s">
        <v>76</v>
      </c>
      <c r="B351" s="1" t="s">
        <v>1</v>
      </c>
      <c r="C351" s="1">
        <v>171</v>
      </c>
      <c r="D351" s="1">
        <v>514</v>
      </c>
      <c r="E351" s="1">
        <v>99</v>
      </c>
      <c r="F351" s="1">
        <v>164</v>
      </c>
      <c r="G351" s="1">
        <v>26</v>
      </c>
      <c r="H351" s="1">
        <v>6</v>
      </c>
      <c r="I351" s="1">
        <v>7</v>
      </c>
      <c r="J351" s="1">
        <v>85</v>
      </c>
      <c r="K351" s="1">
        <v>223</v>
      </c>
      <c r="L351" s="1">
        <v>55</v>
      </c>
      <c r="M351" s="1">
        <v>9</v>
      </c>
      <c r="N351" s="1">
        <v>2</v>
      </c>
      <c r="O351" s="1">
        <v>4</v>
      </c>
      <c r="P351" s="1">
        <v>13</v>
      </c>
      <c r="Q351" s="1">
        <v>19</v>
      </c>
      <c r="R351" s="1">
        <v>510</v>
      </c>
      <c r="S351" s="1">
        <v>21</v>
      </c>
      <c r="T351" s="1">
        <v>22</v>
      </c>
      <c r="U351" s="3">
        <v>0.31900000000000001</v>
      </c>
      <c r="V351" s="3">
        <v>0.434</v>
      </c>
      <c r="W351" s="3">
        <v>0.39300000000000002</v>
      </c>
      <c r="X351" s="1">
        <v>39</v>
      </c>
      <c r="Y351" s="83">
        <f t="shared" si="24"/>
        <v>228</v>
      </c>
    </row>
    <row r="352" spans="1:25" x14ac:dyDescent="0.25">
      <c r="U352" s="2"/>
      <c r="V352" s="2"/>
      <c r="W352" s="2"/>
      <c r="Y352" s="13">
        <f t="shared" si="24"/>
        <v>0</v>
      </c>
    </row>
    <row r="353" spans="1:25" x14ac:dyDescent="0.25">
      <c r="A353" t="s">
        <v>61</v>
      </c>
      <c r="B353">
        <v>2004</v>
      </c>
      <c r="C353">
        <v>45</v>
      </c>
      <c r="D353">
        <v>154</v>
      </c>
      <c r="E353">
        <v>26</v>
      </c>
      <c r="F353">
        <v>42</v>
      </c>
      <c r="G353">
        <v>9</v>
      </c>
      <c r="H353">
        <v>0</v>
      </c>
      <c r="I353">
        <v>2</v>
      </c>
      <c r="J353">
        <v>23</v>
      </c>
      <c r="K353">
        <v>57</v>
      </c>
      <c r="L353">
        <v>13</v>
      </c>
      <c r="M353">
        <v>4</v>
      </c>
      <c r="N353">
        <v>1</v>
      </c>
      <c r="O353">
        <v>1</v>
      </c>
      <c r="P353">
        <v>18</v>
      </c>
      <c r="Q353">
        <v>24</v>
      </c>
      <c r="R353">
        <v>91</v>
      </c>
      <c r="S353">
        <v>4</v>
      </c>
      <c r="T353">
        <v>2</v>
      </c>
      <c r="U353" s="2">
        <f>F353/D353</f>
        <v>0.27272727272727271</v>
      </c>
      <c r="V353" s="2">
        <f>K353/D353</f>
        <v>0.37012987012987014</v>
      </c>
      <c r="W353" s="2">
        <f>(F353+L353+M353)/(D353+L353+M353+N353)</f>
        <v>0.34302325581395349</v>
      </c>
      <c r="X353">
        <f>G353+H353+I353</f>
        <v>11</v>
      </c>
      <c r="Y353" s="13">
        <f t="shared" si="24"/>
        <v>59</v>
      </c>
    </row>
    <row r="354" spans="1:25" x14ac:dyDescent="0.25">
      <c r="A354" t="s">
        <v>61</v>
      </c>
      <c r="B354">
        <v>2005</v>
      </c>
      <c r="C354">
        <v>43</v>
      </c>
      <c r="D354">
        <v>126</v>
      </c>
      <c r="E354">
        <v>21</v>
      </c>
      <c r="F354">
        <v>26</v>
      </c>
      <c r="G354">
        <v>2</v>
      </c>
      <c r="H354">
        <v>0</v>
      </c>
      <c r="I354">
        <v>0</v>
      </c>
      <c r="J354">
        <v>6</v>
      </c>
      <c r="K354">
        <v>28</v>
      </c>
      <c r="L354">
        <v>8</v>
      </c>
      <c r="M354">
        <v>2</v>
      </c>
      <c r="N354">
        <v>1</v>
      </c>
      <c r="O354">
        <v>1</v>
      </c>
      <c r="P354">
        <v>9</v>
      </c>
      <c r="Q354">
        <v>14</v>
      </c>
      <c r="R354">
        <v>61</v>
      </c>
      <c r="S354">
        <v>3</v>
      </c>
      <c r="T354">
        <v>1</v>
      </c>
      <c r="U354" s="2">
        <f>F354/D354</f>
        <v>0.20634920634920634</v>
      </c>
      <c r="V354" s="2">
        <f>K354/D354</f>
        <v>0.22222222222222221</v>
      </c>
      <c r="W354" s="2">
        <f>(F354+L354+M354)/(D354+L354+M354+N354)</f>
        <v>0.26277372262773724</v>
      </c>
      <c r="X354">
        <f>G354+H354+I354</f>
        <v>2</v>
      </c>
      <c r="Y354" s="13">
        <f t="shared" si="24"/>
        <v>36</v>
      </c>
    </row>
    <row r="355" spans="1:25" s="1" customFormat="1" x14ac:dyDescent="0.25">
      <c r="A355" s="1" t="s">
        <v>61</v>
      </c>
      <c r="B355" s="1" t="s">
        <v>1</v>
      </c>
      <c r="C355" s="1">
        <v>88</v>
      </c>
      <c r="D355" s="1">
        <v>280</v>
      </c>
      <c r="E355" s="1">
        <v>47</v>
      </c>
      <c r="F355" s="1">
        <v>68</v>
      </c>
      <c r="G355" s="1">
        <v>11</v>
      </c>
      <c r="H355" s="1">
        <v>0</v>
      </c>
      <c r="I355" s="1">
        <v>2</v>
      </c>
      <c r="J355" s="1">
        <v>29</v>
      </c>
      <c r="K355" s="1">
        <v>85</v>
      </c>
      <c r="L355" s="1">
        <v>21</v>
      </c>
      <c r="M355" s="1">
        <v>6</v>
      </c>
      <c r="N355" s="1">
        <v>2</v>
      </c>
      <c r="O355" s="1">
        <v>2</v>
      </c>
      <c r="P355" s="1">
        <v>27</v>
      </c>
      <c r="Q355" s="1">
        <v>38</v>
      </c>
      <c r="R355" s="1">
        <v>152</v>
      </c>
      <c r="S355" s="1">
        <v>7</v>
      </c>
      <c r="T355" s="1">
        <v>3</v>
      </c>
      <c r="U355" s="3">
        <v>0.24299999999999999</v>
      </c>
      <c r="V355" s="3">
        <v>0.30399999999999999</v>
      </c>
      <c r="W355" s="3">
        <v>0.307</v>
      </c>
      <c r="X355" s="1">
        <v>13</v>
      </c>
      <c r="Y355" s="83">
        <f t="shared" si="24"/>
        <v>95</v>
      </c>
    </row>
    <row r="356" spans="1:25" s="5" customFormat="1" x14ac:dyDescent="0.25">
      <c r="U356" s="2"/>
      <c r="V356" s="2"/>
      <c r="W356" s="2"/>
      <c r="X356"/>
      <c r="Y356" s="13">
        <f t="shared" si="24"/>
        <v>0</v>
      </c>
    </row>
    <row r="357" spans="1:25" s="5" customFormat="1" x14ac:dyDescent="0.25">
      <c r="A357" s="5" t="s">
        <v>74</v>
      </c>
      <c r="B357" s="5">
        <v>2004</v>
      </c>
      <c r="C357" s="5">
        <v>45</v>
      </c>
      <c r="D357" s="5">
        <v>148</v>
      </c>
      <c r="E357" s="5">
        <v>28</v>
      </c>
      <c r="F357" s="5">
        <v>58</v>
      </c>
      <c r="G357" s="5">
        <v>14</v>
      </c>
      <c r="H357" s="5">
        <v>2</v>
      </c>
      <c r="I357" s="5">
        <v>3</v>
      </c>
      <c r="J357" s="5">
        <v>27</v>
      </c>
      <c r="K357" s="5">
        <v>85</v>
      </c>
      <c r="L357" s="5">
        <v>12</v>
      </c>
      <c r="M357" s="5">
        <v>5</v>
      </c>
      <c r="N357" s="5">
        <v>2</v>
      </c>
      <c r="O357" s="5">
        <v>3</v>
      </c>
      <c r="P357" s="5">
        <v>16</v>
      </c>
      <c r="Q357" s="5">
        <v>18</v>
      </c>
      <c r="R357" s="5">
        <v>47</v>
      </c>
      <c r="S357" s="5">
        <v>93</v>
      </c>
      <c r="T357" s="5">
        <v>24</v>
      </c>
      <c r="U357" s="2">
        <f>F357/D357</f>
        <v>0.39189189189189189</v>
      </c>
      <c r="V357" s="2">
        <f>K357/D357</f>
        <v>0.57432432432432434</v>
      </c>
      <c r="W357" s="2">
        <f>(F357+L357+M357)/(D357+L357+M357+N357)</f>
        <v>0.44910179640718562</v>
      </c>
      <c r="X357">
        <f>G357+H357+I357</f>
        <v>19</v>
      </c>
      <c r="Y357" s="13">
        <f t="shared" si="24"/>
        <v>75</v>
      </c>
    </row>
    <row r="358" spans="1:25" s="1" customFormat="1" x14ac:dyDescent="0.25">
      <c r="A358" s="1" t="s">
        <v>74</v>
      </c>
      <c r="B358" s="1" t="s">
        <v>1</v>
      </c>
      <c r="C358" s="1">
        <v>45</v>
      </c>
      <c r="D358" s="1">
        <v>148</v>
      </c>
      <c r="E358" s="1">
        <v>28</v>
      </c>
      <c r="F358" s="1">
        <v>58</v>
      </c>
      <c r="G358" s="1">
        <v>14</v>
      </c>
      <c r="H358" s="1">
        <v>2</v>
      </c>
      <c r="I358" s="1">
        <v>3</v>
      </c>
      <c r="J358" s="1">
        <v>27</v>
      </c>
      <c r="K358" s="1">
        <v>85</v>
      </c>
      <c r="L358" s="1">
        <v>12</v>
      </c>
      <c r="M358" s="1">
        <v>5</v>
      </c>
      <c r="N358" s="1">
        <v>2</v>
      </c>
      <c r="O358" s="1">
        <v>3</v>
      </c>
      <c r="P358" s="1">
        <v>16</v>
      </c>
      <c r="Q358" s="1">
        <v>18</v>
      </c>
      <c r="R358" s="1">
        <v>47</v>
      </c>
      <c r="S358" s="1">
        <v>93</v>
      </c>
      <c r="T358" s="1">
        <v>24</v>
      </c>
      <c r="U358" s="3">
        <v>0.39200000000000002</v>
      </c>
      <c r="V358" s="3">
        <v>0.57399999999999995</v>
      </c>
      <c r="W358" s="3">
        <v>0.44900000000000001</v>
      </c>
      <c r="X358" s="1">
        <v>19</v>
      </c>
      <c r="Y358" s="83">
        <f t="shared" si="24"/>
        <v>75</v>
      </c>
    </row>
    <row r="359" spans="1:25" s="1" customFormat="1" x14ac:dyDescent="0.25">
      <c r="U359" s="3"/>
      <c r="V359" s="3"/>
      <c r="W359" s="3"/>
      <c r="Y359" s="13">
        <f t="shared" si="24"/>
        <v>0</v>
      </c>
    </row>
    <row r="360" spans="1:25" s="57" customFormat="1" x14ac:dyDescent="0.25">
      <c r="A360" s="57" t="s">
        <v>63</v>
      </c>
      <c r="B360" s="57">
        <v>2003</v>
      </c>
      <c r="C360" s="57">
        <v>29</v>
      </c>
      <c r="D360" s="57">
        <v>65</v>
      </c>
      <c r="E360" s="57">
        <v>10</v>
      </c>
      <c r="F360" s="57">
        <v>19</v>
      </c>
      <c r="G360" s="57">
        <v>0</v>
      </c>
      <c r="H360" s="57">
        <v>0</v>
      </c>
      <c r="I360" s="57">
        <v>1</v>
      </c>
      <c r="J360" s="57">
        <v>11</v>
      </c>
      <c r="K360" s="57">
        <v>22</v>
      </c>
      <c r="L360" s="57">
        <v>5</v>
      </c>
      <c r="M360" s="57">
        <v>2</v>
      </c>
      <c r="N360" s="57">
        <v>1</v>
      </c>
      <c r="O360" s="57">
        <v>1</v>
      </c>
      <c r="P360" s="57">
        <v>1</v>
      </c>
      <c r="Q360" s="57">
        <v>2</v>
      </c>
      <c r="R360" s="57">
        <v>52</v>
      </c>
      <c r="S360" s="57">
        <v>1</v>
      </c>
      <c r="T360" s="57">
        <v>2</v>
      </c>
      <c r="U360" s="58">
        <f>F360/D360</f>
        <v>0.29230769230769232</v>
      </c>
      <c r="V360" s="58">
        <f>K360/D360</f>
        <v>0.33846153846153848</v>
      </c>
      <c r="W360" s="58">
        <f>(F360+L360+M360)/(D360+L360+M360+N360)</f>
        <v>0.35616438356164382</v>
      </c>
      <c r="X360" s="57">
        <f>G360+H360+I360</f>
        <v>1</v>
      </c>
      <c r="Y360" s="65">
        <f t="shared" si="24"/>
        <v>26</v>
      </c>
    </row>
    <row r="361" spans="1:25" x14ac:dyDescent="0.25">
      <c r="A361" t="s">
        <v>63</v>
      </c>
      <c r="B361">
        <v>2005</v>
      </c>
      <c r="C361">
        <v>44</v>
      </c>
      <c r="D361">
        <v>119</v>
      </c>
      <c r="E361">
        <v>16</v>
      </c>
      <c r="F361">
        <v>27</v>
      </c>
      <c r="G361">
        <v>4</v>
      </c>
      <c r="H361">
        <v>1</v>
      </c>
      <c r="I361">
        <v>1</v>
      </c>
      <c r="J361">
        <v>13</v>
      </c>
      <c r="K361">
        <v>36</v>
      </c>
      <c r="L361">
        <v>13</v>
      </c>
      <c r="M361">
        <v>4</v>
      </c>
      <c r="N361">
        <v>1</v>
      </c>
      <c r="O361">
        <v>1</v>
      </c>
      <c r="P361">
        <v>2</v>
      </c>
      <c r="Q361">
        <v>3</v>
      </c>
      <c r="R361">
        <v>0</v>
      </c>
      <c r="S361">
        <v>0</v>
      </c>
      <c r="T361">
        <v>0</v>
      </c>
      <c r="U361" s="2">
        <f>F361/D361</f>
        <v>0.22689075630252101</v>
      </c>
      <c r="V361" s="2">
        <f>K361/D361</f>
        <v>0.30252100840336132</v>
      </c>
      <c r="W361" s="2">
        <f>(F361+L361+M361)/(D361+L361+M361+N361)</f>
        <v>0.32116788321167883</v>
      </c>
      <c r="X361">
        <f>G361+H361+I361</f>
        <v>6</v>
      </c>
      <c r="Y361" s="13">
        <f t="shared" si="24"/>
        <v>44</v>
      </c>
    </row>
    <row r="362" spans="1:25" x14ac:dyDescent="0.25">
      <c r="A362" t="s">
        <v>63</v>
      </c>
      <c r="B362">
        <v>2006</v>
      </c>
      <c r="C362">
        <v>34</v>
      </c>
      <c r="D362">
        <v>99</v>
      </c>
      <c r="E362">
        <v>20</v>
      </c>
      <c r="F362">
        <v>37</v>
      </c>
      <c r="G362">
        <v>9</v>
      </c>
      <c r="H362">
        <v>2</v>
      </c>
      <c r="I362">
        <v>5</v>
      </c>
      <c r="J362">
        <v>35</v>
      </c>
      <c r="K362">
        <v>65</v>
      </c>
      <c r="L362">
        <v>8</v>
      </c>
      <c r="M362">
        <v>3</v>
      </c>
      <c r="N362">
        <v>2</v>
      </c>
      <c r="O362">
        <v>1</v>
      </c>
      <c r="P362">
        <v>0</v>
      </c>
      <c r="Q362">
        <v>1</v>
      </c>
      <c r="R362">
        <v>59</v>
      </c>
      <c r="S362">
        <v>2</v>
      </c>
      <c r="T362">
        <v>2</v>
      </c>
      <c r="U362" s="2">
        <f>F362/D362</f>
        <v>0.37373737373737376</v>
      </c>
      <c r="V362" s="2">
        <f>K362/D362</f>
        <v>0.65656565656565657</v>
      </c>
      <c r="W362" s="2">
        <f>(F362+L362+M362)/(D362+L362+M362+N362)</f>
        <v>0.42857142857142855</v>
      </c>
      <c r="X362">
        <f>G362+H362+I362</f>
        <v>16</v>
      </c>
      <c r="Y362" s="13">
        <f t="shared" si="24"/>
        <v>48</v>
      </c>
    </row>
    <row r="363" spans="1:25" s="1" customFormat="1" x14ac:dyDescent="0.25">
      <c r="A363" s="1" t="s">
        <v>63</v>
      </c>
      <c r="B363" s="1" t="s">
        <v>1</v>
      </c>
      <c r="C363" s="1">
        <v>107</v>
      </c>
      <c r="D363" s="1">
        <v>283</v>
      </c>
      <c r="E363" s="1">
        <v>46</v>
      </c>
      <c r="F363" s="1">
        <v>83</v>
      </c>
      <c r="G363" s="1">
        <v>13</v>
      </c>
      <c r="H363" s="1">
        <v>3</v>
      </c>
      <c r="I363" s="1">
        <v>7</v>
      </c>
      <c r="J363" s="1">
        <v>59</v>
      </c>
      <c r="K363" s="1">
        <v>123</v>
      </c>
      <c r="L363" s="1">
        <v>26</v>
      </c>
      <c r="M363" s="1">
        <v>9</v>
      </c>
      <c r="N363" s="1">
        <v>4</v>
      </c>
      <c r="O363" s="1">
        <v>3</v>
      </c>
      <c r="P363" s="1">
        <v>3</v>
      </c>
      <c r="Q363" s="1">
        <v>6</v>
      </c>
      <c r="R363" s="1">
        <v>111</v>
      </c>
      <c r="S363" s="1">
        <v>3</v>
      </c>
      <c r="T363" s="1">
        <v>4</v>
      </c>
      <c r="U363" s="3">
        <v>0.29299999999999998</v>
      </c>
      <c r="V363" s="3">
        <v>0.435</v>
      </c>
      <c r="W363" s="3">
        <v>0.36599999999999999</v>
      </c>
      <c r="X363" s="1">
        <v>23</v>
      </c>
      <c r="Y363" s="83">
        <f t="shared" si="24"/>
        <v>118</v>
      </c>
    </row>
    <row r="364" spans="1:25" s="5" customFormat="1" x14ac:dyDescent="0.25">
      <c r="U364" s="2"/>
      <c r="V364" s="2"/>
      <c r="W364" s="2"/>
      <c r="X364"/>
      <c r="Y364" s="13">
        <f t="shared" si="24"/>
        <v>0</v>
      </c>
    </row>
    <row r="365" spans="1:25" s="5" customFormat="1" x14ac:dyDescent="0.25">
      <c r="A365" s="5" t="s">
        <v>97</v>
      </c>
      <c r="B365" s="5">
        <v>2003</v>
      </c>
      <c r="C365" s="5">
        <v>20</v>
      </c>
      <c r="D365" s="5">
        <v>43</v>
      </c>
      <c r="E365" s="5">
        <v>8</v>
      </c>
      <c r="F365" s="5">
        <v>10</v>
      </c>
      <c r="G365" s="5">
        <v>0</v>
      </c>
      <c r="H365" s="5">
        <v>1</v>
      </c>
      <c r="I365" s="5">
        <v>0</v>
      </c>
      <c r="J365" s="5">
        <v>4</v>
      </c>
      <c r="K365" s="5">
        <v>12</v>
      </c>
      <c r="L365" s="5">
        <v>6</v>
      </c>
      <c r="M365" s="5">
        <v>0</v>
      </c>
      <c r="N365" s="5">
        <v>0</v>
      </c>
      <c r="O365" s="5">
        <v>1</v>
      </c>
      <c r="P365" s="5">
        <v>3</v>
      </c>
      <c r="Q365" s="5">
        <v>4</v>
      </c>
      <c r="R365" s="5">
        <v>14</v>
      </c>
      <c r="S365" s="5">
        <v>3</v>
      </c>
      <c r="T365" s="5">
        <v>3</v>
      </c>
      <c r="U365" s="2">
        <f>F365/D365</f>
        <v>0.23255813953488372</v>
      </c>
      <c r="V365" s="2">
        <f>K365/D365</f>
        <v>0.27906976744186046</v>
      </c>
      <c r="W365" s="2">
        <f>(F365+L365+M365)/(D365+L365+M365+N365)</f>
        <v>0.32653061224489793</v>
      </c>
      <c r="X365">
        <f>G365+H365+I365</f>
        <v>1</v>
      </c>
      <c r="Y365" s="13">
        <f t="shared" si="24"/>
        <v>16</v>
      </c>
    </row>
    <row r="366" spans="1:25" s="5" customFormat="1" x14ac:dyDescent="0.25">
      <c r="A366" s="5" t="s">
        <v>97</v>
      </c>
      <c r="B366" s="5">
        <v>2004</v>
      </c>
      <c r="C366" s="5">
        <v>40</v>
      </c>
      <c r="D366" s="5">
        <v>101</v>
      </c>
      <c r="E366" s="5">
        <v>25</v>
      </c>
      <c r="F366" s="5">
        <v>38</v>
      </c>
      <c r="G366" s="5">
        <v>4</v>
      </c>
      <c r="H366" s="5">
        <v>0</v>
      </c>
      <c r="I366" s="5">
        <v>0</v>
      </c>
      <c r="J366" s="5">
        <v>12</v>
      </c>
      <c r="K366" s="5">
        <v>42</v>
      </c>
      <c r="L366" s="5">
        <v>12</v>
      </c>
      <c r="M366" s="5">
        <v>1</v>
      </c>
      <c r="N366" s="5">
        <v>1</v>
      </c>
      <c r="O366" s="5">
        <v>3</v>
      </c>
      <c r="P366" s="5">
        <v>13</v>
      </c>
      <c r="Q366" s="5">
        <v>14</v>
      </c>
      <c r="R366" s="5">
        <v>50</v>
      </c>
      <c r="S366" s="5">
        <v>6</v>
      </c>
      <c r="T366" s="5">
        <v>3</v>
      </c>
      <c r="U366" s="2">
        <f>F366/D366</f>
        <v>0.37623762376237624</v>
      </c>
      <c r="V366" s="2">
        <f>K366/D366</f>
        <v>0.41584158415841582</v>
      </c>
      <c r="W366" s="2">
        <f>(F366+L366+M366)/(D366+L366+M366+N366)</f>
        <v>0.44347826086956521</v>
      </c>
      <c r="X366">
        <f>G366+H366+I366</f>
        <v>4</v>
      </c>
      <c r="Y366" s="13">
        <f t="shared" si="24"/>
        <v>51</v>
      </c>
    </row>
    <row r="367" spans="1:25" s="1" customFormat="1" x14ac:dyDescent="0.25">
      <c r="A367" s="1" t="s">
        <v>97</v>
      </c>
      <c r="B367" s="1" t="s">
        <v>1</v>
      </c>
      <c r="C367" s="1">
        <v>60</v>
      </c>
      <c r="D367" s="1">
        <v>144</v>
      </c>
      <c r="E367" s="1">
        <v>33</v>
      </c>
      <c r="F367" s="1">
        <v>48</v>
      </c>
      <c r="G367" s="1">
        <v>4</v>
      </c>
      <c r="H367" s="1">
        <v>1</v>
      </c>
      <c r="I367" s="1">
        <v>0</v>
      </c>
      <c r="J367" s="1">
        <v>16</v>
      </c>
      <c r="K367" s="1">
        <v>54</v>
      </c>
      <c r="L367" s="1">
        <v>18</v>
      </c>
      <c r="M367" s="1">
        <v>1</v>
      </c>
      <c r="N367" s="1">
        <v>1</v>
      </c>
      <c r="O367" s="1">
        <v>4</v>
      </c>
      <c r="P367" s="1">
        <v>16</v>
      </c>
      <c r="Q367" s="1">
        <v>18</v>
      </c>
      <c r="R367" s="1">
        <v>64</v>
      </c>
      <c r="S367" s="1">
        <v>9</v>
      </c>
      <c r="T367" s="1">
        <v>6</v>
      </c>
      <c r="U367" s="3">
        <v>0.33300000000000002</v>
      </c>
      <c r="V367" s="3">
        <v>0.375</v>
      </c>
      <c r="W367" s="3">
        <v>0.40899999999999997</v>
      </c>
      <c r="X367" s="1">
        <v>5</v>
      </c>
      <c r="Y367" s="83">
        <f t="shared" si="24"/>
        <v>67</v>
      </c>
    </row>
    <row r="368" spans="1:25" s="5" customFormat="1" x14ac:dyDescent="0.25">
      <c r="U368" s="2"/>
      <c r="V368" s="2"/>
      <c r="W368" s="2"/>
      <c r="X368"/>
      <c r="Y368" s="13">
        <f t="shared" si="24"/>
        <v>0</v>
      </c>
    </row>
    <row r="369" spans="1:25" s="5" customFormat="1" x14ac:dyDescent="0.25">
      <c r="A369" s="5" t="s">
        <v>79</v>
      </c>
      <c r="B369" s="5">
        <v>2003</v>
      </c>
      <c r="C369" s="5">
        <v>38</v>
      </c>
      <c r="D369" s="5">
        <v>121</v>
      </c>
      <c r="E369" s="5">
        <v>27</v>
      </c>
      <c r="F369" s="5">
        <v>41</v>
      </c>
      <c r="G369" s="5">
        <v>14</v>
      </c>
      <c r="H369" s="5">
        <v>2</v>
      </c>
      <c r="I369" s="5">
        <v>1</v>
      </c>
      <c r="J369" s="5">
        <v>27</v>
      </c>
      <c r="K369" s="5">
        <v>62</v>
      </c>
      <c r="L369" s="5">
        <v>10</v>
      </c>
      <c r="M369" s="5">
        <v>5</v>
      </c>
      <c r="N369" s="5">
        <v>3</v>
      </c>
      <c r="O369" s="5">
        <v>2</v>
      </c>
      <c r="P369" s="5">
        <v>6</v>
      </c>
      <c r="Q369" s="5">
        <v>10</v>
      </c>
      <c r="R369" s="5">
        <v>43</v>
      </c>
      <c r="S369" s="5">
        <v>79</v>
      </c>
      <c r="T369" s="5">
        <v>24</v>
      </c>
      <c r="U369" s="2">
        <f>F369/D369</f>
        <v>0.33884297520661155</v>
      </c>
      <c r="V369" s="2">
        <f>K369/D369</f>
        <v>0.51239669421487599</v>
      </c>
      <c r="W369" s="2">
        <f>(F369+L369+M369)/(D369+L369+M369+N369)</f>
        <v>0.40287769784172661</v>
      </c>
      <c r="X369">
        <f>G369+H369+I369</f>
        <v>17</v>
      </c>
      <c r="Y369" s="13">
        <f t="shared" si="24"/>
        <v>56</v>
      </c>
    </row>
    <row r="370" spans="1:25" s="5" customFormat="1" x14ac:dyDescent="0.25">
      <c r="A370" s="5" t="s">
        <v>79</v>
      </c>
      <c r="B370" s="5">
        <v>2004</v>
      </c>
      <c r="C370" s="5">
        <v>31</v>
      </c>
      <c r="D370" s="5">
        <v>87</v>
      </c>
      <c r="E370" s="5">
        <v>10</v>
      </c>
      <c r="F370" s="5">
        <v>15</v>
      </c>
      <c r="G370" s="5">
        <v>3</v>
      </c>
      <c r="H370" s="5">
        <v>1</v>
      </c>
      <c r="I370" s="5">
        <v>1</v>
      </c>
      <c r="J370" s="5">
        <v>10</v>
      </c>
      <c r="K370" s="5">
        <v>23</v>
      </c>
      <c r="L370" s="5">
        <v>8</v>
      </c>
      <c r="M370" s="5">
        <v>2</v>
      </c>
      <c r="N370" s="5">
        <v>2</v>
      </c>
      <c r="O370" s="5">
        <v>2</v>
      </c>
      <c r="P370" s="5">
        <v>7</v>
      </c>
      <c r="Q370" s="5">
        <v>8</v>
      </c>
      <c r="R370" s="5">
        <v>16</v>
      </c>
      <c r="S370" s="5">
        <v>36</v>
      </c>
      <c r="T370" s="5">
        <v>14</v>
      </c>
      <c r="U370" s="2">
        <f>F370/D370</f>
        <v>0.17241379310344829</v>
      </c>
      <c r="V370" s="2">
        <f>K370/D370</f>
        <v>0.26436781609195403</v>
      </c>
      <c r="W370" s="2">
        <f>(F370+L370+M370)/(D370+L370+M370+N370)</f>
        <v>0.25252525252525254</v>
      </c>
      <c r="X370">
        <f>G370+H370+I370</f>
        <v>5</v>
      </c>
      <c r="Y370" s="13">
        <f t="shared" si="24"/>
        <v>25</v>
      </c>
    </row>
    <row r="371" spans="1:25" s="1" customFormat="1" x14ac:dyDescent="0.25">
      <c r="A371" s="1" t="s">
        <v>79</v>
      </c>
      <c r="B371" s="1" t="s">
        <v>1</v>
      </c>
      <c r="C371" s="1">
        <v>69</v>
      </c>
      <c r="D371" s="1">
        <v>208</v>
      </c>
      <c r="E371" s="1">
        <v>37</v>
      </c>
      <c r="F371" s="1">
        <v>56</v>
      </c>
      <c r="G371" s="1">
        <v>17</v>
      </c>
      <c r="H371" s="1">
        <v>3</v>
      </c>
      <c r="I371" s="1">
        <v>2</v>
      </c>
      <c r="J371" s="1">
        <v>37</v>
      </c>
      <c r="K371" s="1">
        <v>85</v>
      </c>
      <c r="L371" s="1">
        <v>18</v>
      </c>
      <c r="M371" s="1">
        <v>7</v>
      </c>
      <c r="N371" s="1">
        <v>5</v>
      </c>
      <c r="O371" s="1">
        <v>4</v>
      </c>
      <c r="P371" s="1">
        <v>13</v>
      </c>
      <c r="Q371" s="1">
        <v>18</v>
      </c>
      <c r="R371" s="1">
        <v>59</v>
      </c>
      <c r="S371" s="1">
        <v>115</v>
      </c>
      <c r="T371" s="1">
        <v>38</v>
      </c>
      <c r="U371" s="3">
        <v>0.26900000000000002</v>
      </c>
      <c r="V371" s="3">
        <v>0.40899999999999997</v>
      </c>
      <c r="W371" s="3">
        <v>0.34</v>
      </c>
      <c r="X371" s="1">
        <v>22</v>
      </c>
      <c r="Y371" s="83">
        <f t="shared" si="24"/>
        <v>81</v>
      </c>
    </row>
    <row r="372" spans="1:25" s="5" customFormat="1" x14ac:dyDescent="0.25">
      <c r="U372" s="2"/>
      <c r="V372" s="2"/>
      <c r="W372" s="2"/>
      <c r="X372"/>
      <c r="Y372" s="13">
        <f t="shared" si="24"/>
        <v>0</v>
      </c>
    </row>
    <row r="373" spans="1:25" s="5" customFormat="1" x14ac:dyDescent="0.25">
      <c r="A373" s="5" t="s">
        <v>75</v>
      </c>
      <c r="B373" s="5">
        <v>2002</v>
      </c>
      <c r="C373" s="5">
        <v>48</v>
      </c>
      <c r="D373" s="5">
        <v>157</v>
      </c>
      <c r="E373" s="5">
        <v>29</v>
      </c>
      <c r="F373" s="5">
        <v>56</v>
      </c>
      <c r="G373" s="5">
        <v>15</v>
      </c>
      <c r="H373" s="5">
        <v>0</v>
      </c>
      <c r="I373" s="5">
        <v>1</v>
      </c>
      <c r="J373" s="5">
        <v>20</v>
      </c>
      <c r="K373" s="5">
        <v>74</v>
      </c>
      <c r="L373" s="5">
        <v>9</v>
      </c>
      <c r="M373" s="5">
        <v>2</v>
      </c>
      <c r="N373" s="5">
        <v>1</v>
      </c>
      <c r="O373" s="5">
        <v>0</v>
      </c>
      <c r="P373" s="5">
        <v>2</v>
      </c>
      <c r="Q373" s="5">
        <v>2</v>
      </c>
      <c r="R373" s="5">
        <v>66</v>
      </c>
      <c r="S373" s="5">
        <v>41</v>
      </c>
      <c r="T373" s="5">
        <v>15</v>
      </c>
      <c r="U373" s="2">
        <f>F373/D373</f>
        <v>0.35668789808917195</v>
      </c>
      <c r="V373" s="2">
        <f>K373/D373</f>
        <v>0.4713375796178344</v>
      </c>
      <c r="W373" s="2">
        <f>(F373+L373+M373)/(D373+L373+M373+N373)</f>
        <v>0.39644970414201186</v>
      </c>
      <c r="X373">
        <f>G373+H373+I373</f>
        <v>16</v>
      </c>
      <c r="Y373" s="13">
        <f t="shared" si="24"/>
        <v>67</v>
      </c>
    </row>
    <row r="374" spans="1:25" s="5" customFormat="1" x14ac:dyDescent="0.25">
      <c r="A374" s="5" t="s">
        <v>75</v>
      </c>
      <c r="B374" s="5">
        <v>2003</v>
      </c>
      <c r="C374" s="5">
        <v>36</v>
      </c>
      <c r="D374" s="5">
        <v>118</v>
      </c>
      <c r="E374" s="5">
        <v>16</v>
      </c>
      <c r="F374" s="5">
        <v>41</v>
      </c>
      <c r="G374" s="5">
        <v>7</v>
      </c>
      <c r="H374" s="5">
        <v>0</v>
      </c>
      <c r="I374" s="5">
        <v>0</v>
      </c>
      <c r="J374" s="5">
        <v>21</v>
      </c>
      <c r="K374" s="5">
        <v>48</v>
      </c>
      <c r="L374" s="5">
        <v>4</v>
      </c>
      <c r="M374" s="5">
        <v>1</v>
      </c>
      <c r="N374" s="5">
        <v>0</v>
      </c>
      <c r="O374" s="5">
        <v>1</v>
      </c>
      <c r="P374" s="5">
        <v>5</v>
      </c>
      <c r="Q374" s="5">
        <v>8</v>
      </c>
      <c r="R374" s="5">
        <v>61</v>
      </c>
      <c r="S374" s="5">
        <v>41</v>
      </c>
      <c r="T374" s="5">
        <v>13</v>
      </c>
      <c r="U374" s="2">
        <f>F374/D374</f>
        <v>0.34745762711864409</v>
      </c>
      <c r="V374" s="2">
        <f>K374/D374</f>
        <v>0.40677966101694918</v>
      </c>
      <c r="W374" s="2">
        <f>(F374+L374+M374)/(D374+L374+M374+N374)</f>
        <v>0.37398373983739835</v>
      </c>
      <c r="X374">
        <f>G374+H374+I374</f>
        <v>7</v>
      </c>
      <c r="Y374" s="13">
        <f t="shared" si="24"/>
        <v>46</v>
      </c>
    </row>
    <row r="375" spans="1:25" s="1" customFormat="1" x14ac:dyDescent="0.25">
      <c r="A375" s="1" t="s">
        <v>75</v>
      </c>
      <c r="B375" s="1" t="s">
        <v>1</v>
      </c>
      <c r="C375" s="1">
        <v>84</v>
      </c>
      <c r="D375" s="1">
        <v>275</v>
      </c>
      <c r="E375" s="1">
        <v>45</v>
      </c>
      <c r="F375" s="1">
        <v>97</v>
      </c>
      <c r="G375" s="1">
        <v>22</v>
      </c>
      <c r="H375" s="1">
        <v>0</v>
      </c>
      <c r="I375" s="1">
        <v>1</v>
      </c>
      <c r="J375" s="1">
        <v>41</v>
      </c>
      <c r="K375" s="1">
        <v>122</v>
      </c>
      <c r="L375" s="1">
        <v>13</v>
      </c>
      <c r="M375" s="1">
        <v>3</v>
      </c>
      <c r="N375" s="1">
        <v>1</v>
      </c>
      <c r="O375" s="1">
        <v>1</v>
      </c>
      <c r="P375" s="1">
        <v>7</v>
      </c>
      <c r="Q375" s="1">
        <v>10</v>
      </c>
      <c r="R375" s="1">
        <v>127</v>
      </c>
      <c r="S375" s="1">
        <v>82</v>
      </c>
      <c r="T375" s="1">
        <v>28</v>
      </c>
      <c r="U375" s="3">
        <v>0.35299999999999998</v>
      </c>
      <c r="V375" s="3">
        <v>0.44400000000000001</v>
      </c>
      <c r="W375" s="3">
        <v>0.38700000000000001</v>
      </c>
      <c r="X375" s="1">
        <v>23</v>
      </c>
      <c r="Y375" s="83">
        <f t="shared" si="24"/>
        <v>113</v>
      </c>
    </row>
    <row r="376" spans="1:25" s="1" customFormat="1" x14ac:dyDescent="0.25">
      <c r="U376" s="3"/>
      <c r="V376" s="3"/>
      <c r="W376" s="3"/>
      <c r="Y376" s="13">
        <f t="shared" si="24"/>
        <v>0</v>
      </c>
    </row>
    <row r="377" spans="1:25" s="60" customFormat="1" x14ac:dyDescent="0.25">
      <c r="A377" s="60" t="s">
        <v>85</v>
      </c>
      <c r="B377" s="60">
        <v>2001</v>
      </c>
      <c r="C377" s="60">
        <v>31</v>
      </c>
      <c r="D377" s="60">
        <v>71</v>
      </c>
      <c r="E377" s="60">
        <v>11</v>
      </c>
      <c r="F377" s="60">
        <v>22</v>
      </c>
      <c r="G377" s="60">
        <v>7</v>
      </c>
      <c r="H377" s="60">
        <v>2</v>
      </c>
      <c r="I377" s="60">
        <v>1</v>
      </c>
      <c r="J377" s="60">
        <v>19</v>
      </c>
      <c r="K377" s="60">
        <v>36</v>
      </c>
      <c r="L377" s="60">
        <v>3</v>
      </c>
      <c r="M377" s="60">
        <v>1</v>
      </c>
      <c r="N377" s="60">
        <v>2</v>
      </c>
      <c r="O377" s="60">
        <v>1</v>
      </c>
      <c r="P377" s="60">
        <v>1</v>
      </c>
      <c r="Q377" s="60">
        <v>3</v>
      </c>
      <c r="R377" s="60">
        <v>21</v>
      </c>
      <c r="S377" s="60">
        <v>2</v>
      </c>
      <c r="T377" s="60">
        <v>1</v>
      </c>
      <c r="U377" s="58">
        <f>F377/D377</f>
        <v>0.30985915492957744</v>
      </c>
      <c r="V377" s="58">
        <f>K377/D377</f>
        <v>0.50704225352112675</v>
      </c>
      <c r="W377" s="58">
        <f>(F377+L377+M377)/(D377+L377+M377+N377)</f>
        <v>0.33766233766233766</v>
      </c>
      <c r="X377" s="57">
        <f>G377+H377+I377</f>
        <v>10</v>
      </c>
      <c r="Y377" s="65">
        <f t="shared" si="24"/>
        <v>26</v>
      </c>
    </row>
    <row r="378" spans="1:25" s="5" customFormat="1" x14ac:dyDescent="0.25">
      <c r="A378" s="5" t="s">
        <v>85</v>
      </c>
      <c r="B378" s="5">
        <v>2002</v>
      </c>
      <c r="C378" s="5">
        <v>37</v>
      </c>
      <c r="D378" s="5">
        <v>64</v>
      </c>
      <c r="E378" s="5">
        <v>13</v>
      </c>
      <c r="F378" s="5">
        <v>13</v>
      </c>
      <c r="G378" s="5">
        <v>3</v>
      </c>
      <c r="H378" s="5">
        <v>0</v>
      </c>
      <c r="I378" s="5">
        <v>0</v>
      </c>
      <c r="J378" s="5">
        <v>3</v>
      </c>
      <c r="K378" s="5">
        <v>16</v>
      </c>
      <c r="L378" s="5">
        <v>15</v>
      </c>
      <c r="M378" s="5">
        <v>2</v>
      </c>
      <c r="N378" s="5">
        <v>2</v>
      </c>
      <c r="O378" s="5">
        <v>0</v>
      </c>
      <c r="P378" s="5">
        <v>3</v>
      </c>
      <c r="Q378" s="5">
        <v>3</v>
      </c>
      <c r="R378" s="5">
        <v>34</v>
      </c>
      <c r="S378" s="5">
        <v>1</v>
      </c>
      <c r="T378" s="5">
        <v>3</v>
      </c>
      <c r="U378" s="2">
        <f>F378/D378</f>
        <v>0.203125</v>
      </c>
      <c r="V378" s="2">
        <f>K378/D378</f>
        <v>0.25</v>
      </c>
      <c r="W378" s="2">
        <f>(F378+L378+M378)/(D378+L378+M378+N378)</f>
        <v>0.36144578313253012</v>
      </c>
      <c r="X378">
        <f>G378+H378+I378</f>
        <v>3</v>
      </c>
      <c r="Y378" s="13">
        <f t="shared" si="24"/>
        <v>30</v>
      </c>
    </row>
    <row r="379" spans="1:25" s="5" customFormat="1" x14ac:dyDescent="0.25">
      <c r="A379" s="5" t="s">
        <v>85</v>
      </c>
      <c r="B379" s="5">
        <v>2003</v>
      </c>
      <c r="C379" s="5">
        <v>38</v>
      </c>
      <c r="D379" s="5">
        <v>117</v>
      </c>
      <c r="E379" s="5">
        <v>15</v>
      </c>
      <c r="F379" s="5">
        <v>39</v>
      </c>
      <c r="G379" s="5">
        <v>10</v>
      </c>
      <c r="H379" s="5">
        <v>4</v>
      </c>
      <c r="I379" s="5">
        <v>0</v>
      </c>
      <c r="J379" s="5">
        <v>19</v>
      </c>
      <c r="K379" s="5">
        <v>57</v>
      </c>
      <c r="L379" s="5">
        <v>3</v>
      </c>
      <c r="M379" s="5">
        <v>2</v>
      </c>
      <c r="N379" s="5">
        <v>2</v>
      </c>
      <c r="O379" s="5">
        <v>0</v>
      </c>
      <c r="P379" s="5">
        <v>1</v>
      </c>
      <c r="Q379" s="5">
        <v>3</v>
      </c>
      <c r="R379" s="5">
        <v>67</v>
      </c>
      <c r="S379" s="5">
        <v>4</v>
      </c>
      <c r="T379" s="5">
        <v>7</v>
      </c>
      <c r="U379" s="2">
        <f>F379/D379</f>
        <v>0.33333333333333331</v>
      </c>
      <c r="V379" s="2">
        <f>K379/D379</f>
        <v>0.48717948717948717</v>
      </c>
      <c r="W379" s="2">
        <f>(F379+L379+M379)/(D379+L379+M379+N379)</f>
        <v>0.35483870967741937</v>
      </c>
      <c r="X379">
        <f>G379+H379+I379</f>
        <v>14</v>
      </c>
      <c r="Y379" s="13">
        <f t="shared" si="24"/>
        <v>44</v>
      </c>
    </row>
    <row r="380" spans="1:25" s="5" customFormat="1" x14ac:dyDescent="0.25">
      <c r="A380" s="5" t="s">
        <v>85</v>
      </c>
      <c r="B380" s="5">
        <v>2004</v>
      </c>
      <c r="C380" s="5">
        <v>45</v>
      </c>
      <c r="D380" s="5">
        <v>137</v>
      </c>
      <c r="E380" s="5">
        <v>17</v>
      </c>
      <c r="F380" s="5">
        <v>30</v>
      </c>
      <c r="G380" s="5">
        <v>4</v>
      </c>
      <c r="H380" s="5">
        <v>1</v>
      </c>
      <c r="I380" s="5">
        <v>1</v>
      </c>
      <c r="J380" s="5">
        <v>19</v>
      </c>
      <c r="K380" s="5">
        <v>39</v>
      </c>
      <c r="L380" s="5">
        <v>9</v>
      </c>
      <c r="M380" s="5">
        <v>4</v>
      </c>
      <c r="N380" s="5">
        <v>2</v>
      </c>
      <c r="O380" s="5">
        <v>1</v>
      </c>
      <c r="P380" s="5">
        <v>5</v>
      </c>
      <c r="Q380" s="5">
        <v>8</v>
      </c>
      <c r="R380" s="5">
        <v>90</v>
      </c>
      <c r="S380" s="5">
        <v>5</v>
      </c>
      <c r="T380" s="5">
        <v>10</v>
      </c>
      <c r="U380" s="2">
        <f>F380/D380</f>
        <v>0.21897810218978103</v>
      </c>
      <c r="V380" s="2">
        <f>K380/D380</f>
        <v>0.28467153284671531</v>
      </c>
      <c r="W380" s="2">
        <f>(F380+L380+M380)/(D380+L380+M380+N380)</f>
        <v>0.28289473684210525</v>
      </c>
      <c r="X380">
        <f>G380+H380+I380</f>
        <v>6</v>
      </c>
      <c r="Y380" s="13">
        <f t="shared" si="24"/>
        <v>43</v>
      </c>
    </row>
    <row r="381" spans="1:25" s="1" customFormat="1" x14ac:dyDescent="0.25">
      <c r="A381" s="1" t="s">
        <v>85</v>
      </c>
      <c r="B381" s="1" t="s">
        <v>1</v>
      </c>
      <c r="C381" s="1">
        <v>151</v>
      </c>
      <c r="D381" s="1">
        <v>389</v>
      </c>
      <c r="E381" s="1">
        <v>56</v>
      </c>
      <c r="F381" s="1">
        <v>104</v>
      </c>
      <c r="G381" s="1">
        <v>24</v>
      </c>
      <c r="H381" s="1">
        <v>7</v>
      </c>
      <c r="I381" s="1">
        <v>2</v>
      </c>
      <c r="J381" s="1">
        <v>60</v>
      </c>
      <c r="K381" s="1">
        <v>148</v>
      </c>
      <c r="L381" s="1">
        <v>30</v>
      </c>
      <c r="M381" s="1">
        <v>9</v>
      </c>
      <c r="N381" s="1">
        <v>8</v>
      </c>
      <c r="O381" s="1">
        <v>2</v>
      </c>
      <c r="P381" s="1">
        <v>10</v>
      </c>
      <c r="Q381" s="1">
        <v>17</v>
      </c>
      <c r="R381" s="1">
        <v>212</v>
      </c>
      <c r="S381" s="1">
        <v>12</v>
      </c>
      <c r="T381" s="1">
        <v>21</v>
      </c>
      <c r="U381" s="3">
        <v>0.26700000000000002</v>
      </c>
      <c r="V381" s="3">
        <v>0.38</v>
      </c>
      <c r="W381" s="3">
        <v>0.32800000000000001</v>
      </c>
      <c r="X381" s="1">
        <v>33</v>
      </c>
      <c r="Y381" s="83">
        <f t="shared" si="24"/>
        <v>143</v>
      </c>
    </row>
    <row r="382" spans="1:25" s="1" customFormat="1" x14ac:dyDescent="0.25">
      <c r="U382" s="3"/>
      <c r="V382" s="3"/>
      <c r="W382" s="3"/>
      <c r="Y382" s="13">
        <f t="shared" si="24"/>
        <v>0</v>
      </c>
    </row>
    <row r="383" spans="1:25" s="5" customFormat="1" x14ac:dyDescent="0.25">
      <c r="A383" s="5" t="s">
        <v>88</v>
      </c>
      <c r="B383" s="5">
        <v>2001</v>
      </c>
      <c r="C383" s="5">
        <v>36</v>
      </c>
      <c r="D383" s="5">
        <v>70</v>
      </c>
      <c r="E383" s="5">
        <v>16</v>
      </c>
      <c r="F383" s="5">
        <v>22</v>
      </c>
      <c r="G383" s="5">
        <v>1</v>
      </c>
      <c r="H383" s="5">
        <v>1</v>
      </c>
      <c r="I383" s="5">
        <v>0</v>
      </c>
      <c r="J383" s="5">
        <v>6</v>
      </c>
      <c r="K383" s="5">
        <v>25</v>
      </c>
      <c r="L383" s="5">
        <v>4</v>
      </c>
      <c r="M383" s="5">
        <v>0</v>
      </c>
      <c r="N383" s="5">
        <v>0</v>
      </c>
      <c r="O383" s="5">
        <v>6</v>
      </c>
      <c r="P383" s="5">
        <v>5</v>
      </c>
      <c r="Q383" s="5">
        <v>6</v>
      </c>
      <c r="R383" s="5">
        <v>37</v>
      </c>
      <c r="S383" s="5">
        <v>2</v>
      </c>
      <c r="T383" s="5">
        <v>1</v>
      </c>
      <c r="U383" s="2">
        <f>F383/D383</f>
        <v>0.31428571428571428</v>
      </c>
      <c r="V383" s="2">
        <f>K383/D383</f>
        <v>0.35714285714285715</v>
      </c>
      <c r="W383" s="2">
        <f>(F383+L383+M383)/(D383+L383+M383+N383)</f>
        <v>0.35135135135135137</v>
      </c>
      <c r="X383">
        <f>G383+H383+I383</f>
        <v>2</v>
      </c>
      <c r="Y383" s="13">
        <f t="shared" si="24"/>
        <v>26</v>
      </c>
    </row>
    <row r="384" spans="1:25" s="5" customFormat="1" x14ac:dyDescent="0.25">
      <c r="A384" s="5" t="s">
        <v>88</v>
      </c>
      <c r="B384" s="5">
        <v>2002</v>
      </c>
      <c r="C384" s="5">
        <v>31</v>
      </c>
      <c r="D384" s="5">
        <v>100</v>
      </c>
      <c r="E384" s="5">
        <v>18</v>
      </c>
      <c r="F384" s="5">
        <v>26</v>
      </c>
      <c r="G384" s="5">
        <v>1</v>
      </c>
      <c r="H384" s="5">
        <v>0</v>
      </c>
      <c r="I384" s="5">
        <v>0</v>
      </c>
      <c r="J384" s="5">
        <v>13</v>
      </c>
      <c r="K384" s="5">
        <v>27</v>
      </c>
      <c r="L384" s="5">
        <v>10</v>
      </c>
      <c r="M384" s="5">
        <v>1</v>
      </c>
      <c r="N384" s="5">
        <v>2</v>
      </c>
      <c r="O384" s="5">
        <v>4</v>
      </c>
      <c r="P384" s="5">
        <v>5</v>
      </c>
      <c r="Q384" s="5">
        <v>6</v>
      </c>
      <c r="R384" s="5">
        <v>64</v>
      </c>
      <c r="S384" s="5">
        <v>2</v>
      </c>
      <c r="T384" s="5">
        <v>2</v>
      </c>
      <c r="U384" s="2">
        <f>F384/D384</f>
        <v>0.26</v>
      </c>
      <c r="V384" s="2">
        <f>K384/D384</f>
        <v>0.27</v>
      </c>
      <c r="W384" s="2">
        <f>(F384+L384+M384)/(D384+L384+M384+N384)</f>
        <v>0.32743362831858408</v>
      </c>
      <c r="X384">
        <f>G384+H384+I384</f>
        <v>1</v>
      </c>
      <c r="Y384" s="13">
        <f t="shared" si="24"/>
        <v>37</v>
      </c>
    </row>
    <row r="385" spans="1:25" s="5" customFormat="1" x14ac:dyDescent="0.25">
      <c r="A385" s="5" t="s">
        <v>88</v>
      </c>
      <c r="B385" s="5">
        <v>2003</v>
      </c>
      <c r="C385" s="5">
        <v>38</v>
      </c>
      <c r="D385" s="5">
        <v>134</v>
      </c>
      <c r="E385" s="5">
        <v>25</v>
      </c>
      <c r="F385" s="5">
        <v>43</v>
      </c>
      <c r="G385" s="5">
        <v>4</v>
      </c>
      <c r="H385" s="5">
        <v>5</v>
      </c>
      <c r="I385" s="5">
        <v>0</v>
      </c>
      <c r="J385" s="5">
        <v>12</v>
      </c>
      <c r="K385" s="5">
        <v>57</v>
      </c>
      <c r="L385" s="5">
        <v>8</v>
      </c>
      <c r="M385" s="5">
        <v>1</v>
      </c>
      <c r="N385" s="5">
        <v>1</v>
      </c>
      <c r="O385" s="5">
        <v>4</v>
      </c>
      <c r="P385" s="5">
        <v>11</v>
      </c>
      <c r="Q385" s="5">
        <v>14</v>
      </c>
      <c r="R385" s="5">
        <v>72</v>
      </c>
      <c r="S385" s="5">
        <v>1</v>
      </c>
      <c r="T385" s="5">
        <v>1</v>
      </c>
      <c r="U385" s="2">
        <f>F385/D385</f>
        <v>0.32089552238805968</v>
      </c>
      <c r="V385" s="2">
        <f>K385/D385</f>
        <v>0.42537313432835822</v>
      </c>
      <c r="W385" s="2">
        <f>(F385+L385+M385)/(D385+L385+M385+N385)</f>
        <v>0.3611111111111111</v>
      </c>
      <c r="X385">
        <f>G385+H385+I385</f>
        <v>9</v>
      </c>
      <c r="Y385" s="13">
        <f t="shared" si="24"/>
        <v>52</v>
      </c>
    </row>
    <row r="386" spans="1:25" s="1" customFormat="1" x14ac:dyDescent="0.25">
      <c r="A386" s="1" t="s">
        <v>88</v>
      </c>
      <c r="B386" s="1" t="s">
        <v>1</v>
      </c>
      <c r="C386" s="1">
        <v>105</v>
      </c>
      <c r="D386" s="1">
        <v>304</v>
      </c>
      <c r="E386" s="1">
        <v>59</v>
      </c>
      <c r="F386" s="1">
        <v>91</v>
      </c>
      <c r="G386" s="1">
        <v>6</v>
      </c>
      <c r="H386" s="1">
        <v>6</v>
      </c>
      <c r="I386" s="1">
        <v>0</v>
      </c>
      <c r="J386" s="1">
        <v>31</v>
      </c>
      <c r="K386" s="1">
        <v>109</v>
      </c>
      <c r="L386" s="1">
        <v>22</v>
      </c>
      <c r="M386" s="1">
        <v>2</v>
      </c>
      <c r="N386" s="1">
        <v>3</v>
      </c>
      <c r="O386" s="1">
        <v>14</v>
      </c>
      <c r="P386" s="1">
        <v>21</v>
      </c>
      <c r="Q386" s="1">
        <v>26</v>
      </c>
      <c r="R386" s="1">
        <v>173</v>
      </c>
      <c r="S386" s="1">
        <v>5</v>
      </c>
      <c r="T386" s="1">
        <v>4</v>
      </c>
      <c r="U386" s="3">
        <v>0.29899999999999999</v>
      </c>
      <c r="V386" s="3">
        <v>0.35899999999999999</v>
      </c>
      <c r="W386" s="3">
        <v>0.34699999999999998</v>
      </c>
      <c r="X386" s="1">
        <v>12</v>
      </c>
      <c r="Y386" s="83">
        <f t="shared" si="24"/>
        <v>115</v>
      </c>
    </row>
    <row r="387" spans="1:25" x14ac:dyDescent="0.25">
      <c r="U387" s="2"/>
      <c r="V387" s="2"/>
      <c r="W387" s="2"/>
      <c r="Y387" s="13">
        <f t="shared" si="24"/>
        <v>0</v>
      </c>
    </row>
    <row r="388" spans="1:25" x14ac:dyDescent="0.25">
      <c r="A388" t="s">
        <v>62</v>
      </c>
      <c r="B388">
        <v>2001</v>
      </c>
      <c r="C388">
        <v>7</v>
      </c>
      <c r="D388">
        <v>14</v>
      </c>
      <c r="E388">
        <v>0</v>
      </c>
      <c r="F388">
        <v>4</v>
      </c>
      <c r="G388">
        <v>0</v>
      </c>
      <c r="H388">
        <v>0</v>
      </c>
      <c r="I388">
        <v>0</v>
      </c>
      <c r="J388">
        <v>0</v>
      </c>
      <c r="K388">
        <v>4</v>
      </c>
      <c r="L388">
        <v>1</v>
      </c>
      <c r="M388">
        <v>2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2</v>
      </c>
      <c r="T388">
        <v>0</v>
      </c>
      <c r="U388" s="2">
        <f>F388/D388</f>
        <v>0.2857142857142857</v>
      </c>
      <c r="V388" s="2">
        <f>K388/D388</f>
        <v>0.2857142857142857</v>
      </c>
      <c r="W388" s="2">
        <f>(F388+L388+M388)/(D388+L388+M388+N388)</f>
        <v>0.41176470588235292</v>
      </c>
      <c r="X388">
        <f>G388+H388+I388</f>
        <v>0</v>
      </c>
      <c r="Y388" s="13">
        <f t="shared" si="24"/>
        <v>7</v>
      </c>
    </row>
    <row r="389" spans="1:25" x14ac:dyDescent="0.25">
      <c r="A389" t="s">
        <v>62</v>
      </c>
      <c r="B389">
        <v>2002</v>
      </c>
      <c r="C389">
        <v>50</v>
      </c>
      <c r="D389">
        <v>167</v>
      </c>
      <c r="E389">
        <v>28</v>
      </c>
      <c r="F389">
        <v>65</v>
      </c>
      <c r="G389">
        <v>13</v>
      </c>
      <c r="H389">
        <v>0</v>
      </c>
      <c r="I389">
        <v>5</v>
      </c>
      <c r="J389">
        <v>43</v>
      </c>
      <c r="K389">
        <v>93</v>
      </c>
      <c r="L389">
        <v>16</v>
      </c>
      <c r="M389">
        <v>3</v>
      </c>
      <c r="N389">
        <v>1</v>
      </c>
      <c r="O389">
        <v>0</v>
      </c>
      <c r="P389">
        <v>1</v>
      </c>
      <c r="Q389">
        <v>1</v>
      </c>
      <c r="R389">
        <v>47</v>
      </c>
      <c r="S389">
        <v>1</v>
      </c>
      <c r="T389">
        <v>9</v>
      </c>
      <c r="U389" s="2">
        <f>F389/D389</f>
        <v>0.38922155688622756</v>
      </c>
      <c r="V389" s="2">
        <f>K389/D389</f>
        <v>0.55688622754491013</v>
      </c>
      <c r="W389" s="2">
        <f>(F389+L389+M389)/(D389+L389+M389+N389)</f>
        <v>0.44919786096256686</v>
      </c>
      <c r="X389">
        <f>G389+H389+I389</f>
        <v>18</v>
      </c>
      <c r="Y389" s="13">
        <f t="shared" ref="Y389:Y452" si="25">SUM(F389+L389+M389)</f>
        <v>84</v>
      </c>
    </row>
    <row r="390" spans="1:25" s="1" customFormat="1" x14ac:dyDescent="0.25">
      <c r="A390" s="1" t="s">
        <v>62</v>
      </c>
      <c r="B390" s="1" t="s">
        <v>1</v>
      </c>
      <c r="C390" s="1">
        <v>57</v>
      </c>
      <c r="D390" s="1">
        <v>181</v>
      </c>
      <c r="E390" s="1">
        <v>28</v>
      </c>
      <c r="F390" s="1">
        <v>69</v>
      </c>
      <c r="G390" s="1">
        <v>13</v>
      </c>
      <c r="H390" s="1">
        <v>0</v>
      </c>
      <c r="I390" s="1">
        <v>5</v>
      </c>
      <c r="J390" s="1">
        <v>43</v>
      </c>
      <c r="K390" s="1">
        <v>97</v>
      </c>
      <c r="L390" s="1">
        <v>17</v>
      </c>
      <c r="M390" s="1">
        <v>5</v>
      </c>
      <c r="N390" s="1">
        <v>1</v>
      </c>
      <c r="O390" s="1">
        <v>0</v>
      </c>
      <c r="P390" s="1">
        <v>1</v>
      </c>
      <c r="Q390" s="1">
        <v>1</v>
      </c>
      <c r="R390" s="1">
        <v>47</v>
      </c>
      <c r="S390" s="1">
        <v>3</v>
      </c>
      <c r="T390" s="1">
        <v>9</v>
      </c>
      <c r="U390" s="3">
        <v>0.38100000000000001</v>
      </c>
      <c r="V390" s="3">
        <v>0.53600000000000003</v>
      </c>
      <c r="W390" s="3">
        <v>0.44600000000000001</v>
      </c>
      <c r="X390" s="1">
        <v>18</v>
      </c>
      <c r="Y390" s="83">
        <f t="shared" si="25"/>
        <v>91</v>
      </c>
    </row>
    <row r="391" spans="1:25" x14ac:dyDescent="0.25">
      <c r="U391" s="2"/>
      <c r="V391" s="2"/>
      <c r="W391" s="2"/>
      <c r="Y391" s="13">
        <f t="shared" si="25"/>
        <v>0</v>
      </c>
    </row>
    <row r="392" spans="1:25" x14ac:dyDescent="0.25">
      <c r="A392" t="s">
        <v>34</v>
      </c>
      <c r="B392">
        <v>2001</v>
      </c>
      <c r="C392">
        <v>43</v>
      </c>
      <c r="D392">
        <v>149</v>
      </c>
      <c r="E392">
        <v>31</v>
      </c>
      <c r="F392">
        <v>64</v>
      </c>
      <c r="G392">
        <v>12</v>
      </c>
      <c r="H392">
        <v>2</v>
      </c>
      <c r="I392">
        <v>4</v>
      </c>
      <c r="J392">
        <v>63</v>
      </c>
      <c r="K392">
        <v>92</v>
      </c>
      <c r="L392">
        <v>12</v>
      </c>
      <c r="M392">
        <v>1</v>
      </c>
      <c r="N392">
        <v>2</v>
      </c>
      <c r="O392">
        <v>0</v>
      </c>
      <c r="P392">
        <v>1</v>
      </c>
      <c r="Q392">
        <v>2</v>
      </c>
      <c r="R392">
        <v>305</v>
      </c>
      <c r="S392">
        <v>9</v>
      </c>
      <c r="T392">
        <v>5</v>
      </c>
      <c r="U392" s="2">
        <f>F392/D392</f>
        <v>0.42953020134228187</v>
      </c>
      <c r="V392" s="2">
        <f>K392/D392</f>
        <v>0.6174496644295302</v>
      </c>
      <c r="W392" s="2">
        <f>(F392+L392+M392)/(D392+L392+M392+N392)</f>
        <v>0.46951219512195119</v>
      </c>
      <c r="X392">
        <f>G392+H392+I392</f>
        <v>18</v>
      </c>
      <c r="Y392" s="13">
        <f t="shared" si="25"/>
        <v>77</v>
      </c>
    </row>
    <row r="393" spans="1:25" x14ac:dyDescent="0.25">
      <c r="A393" t="s">
        <v>34</v>
      </c>
      <c r="B393">
        <v>2002</v>
      </c>
      <c r="C393">
        <v>50</v>
      </c>
      <c r="D393">
        <v>170</v>
      </c>
      <c r="E393">
        <v>27</v>
      </c>
      <c r="F393">
        <v>56</v>
      </c>
      <c r="G393">
        <v>14</v>
      </c>
      <c r="H393">
        <v>1</v>
      </c>
      <c r="I393">
        <v>6</v>
      </c>
      <c r="J393">
        <v>46</v>
      </c>
      <c r="K393">
        <v>90</v>
      </c>
      <c r="L393">
        <v>12</v>
      </c>
      <c r="M393">
        <v>2</v>
      </c>
      <c r="N393">
        <v>8</v>
      </c>
      <c r="O393">
        <v>0</v>
      </c>
      <c r="P393">
        <v>2</v>
      </c>
      <c r="Q393">
        <v>2</v>
      </c>
      <c r="R393">
        <v>132</v>
      </c>
      <c r="S393">
        <v>8</v>
      </c>
      <c r="T393">
        <v>6</v>
      </c>
      <c r="U393" s="2">
        <f>F393/D393</f>
        <v>0.32941176470588235</v>
      </c>
      <c r="V393" s="2">
        <f>K393/D393</f>
        <v>0.52941176470588236</v>
      </c>
      <c r="W393" s="2">
        <f>(F393+L393+M393)/(D393+L393+M393+N393)</f>
        <v>0.36458333333333331</v>
      </c>
      <c r="X393">
        <f>G393+H393+I393</f>
        <v>21</v>
      </c>
      <c r="Y393" s="13">
        <f t="shared" si="25"/>
        <v>70</v>
      </c>
    </row>
    <row r="394" spans="1:25" s="1" customFormat="1" x14ac:dyDescent="0.25">
      <c r="A394" s="1" t="s">
        <v>34</v>
      </c>
      <c r="B394" s="1" t="s">
        <v>1</v>
      </c>
      <c r="C394" s="1">
        <v>93</v>
      </c>
      <c r="D394" s="1">
        <v>319</v>
      </c>
      <c r="E394" s="1">
        <v>58</v>
      </c>
      <c r="F394" s="1">
        <v>120</v>
      </c>
      <c r="G394" s="1">
        <v>26</v>
      </c>
      <c r="H394" s="1">
        <v>3</v>
      </c>
      <c r="I394" s="1">
        <v>10</v>
      </c>
      <c r="J394" s="1">
        <v>109</v>
      </c>
      <c r="K394" s="1">
        <v>182</v>
      </c>
      <c r="L394" s="1">
        <v>24</v>
      </c>
      <c r="M394" s="1">
        <v>3</v>
      </c>
      <c r="N394" s="1">
        <v>10</v>
      </c>
      <c r="O394" s="1">
        <v>0</v>
      </c>
      <c r="P394" s="1">
        <v>3</v>
      </c>
      <c r="Q394" s="1">
        <v>4</v>
      </c>
      <c r="R394" s="1">
        <v>437</v>
      </c>
      <c r="S394" s="1">
        <v>17</v>
      </c>
      <c r="T394" s="1">
        <v>11</v>
      </c>
      <c r="U394" s="3">
        <v>0.376</v>
      </c>
      <c r="V394" s="3">
        <v>0.57099999999999995</v>
      </c>
      <c r="W394" s="3">
        <v>0.41299999999999998</v>
      </c>
      <c r="X394" s="1">
        <v>39</v>
      </c>
      <c r="Y394" s="83">
        <f t="shared" si="25"/>
        <v>147</v>
      </c>
    </row>
    <row r="395" spans="1:25" s="1" customFormat="1" x14ac:dyDescent="0.25">
      <c r="U395" s="2"/>
      <c r="V395" s="2"/>
      <c r="W395" s="2"/>
      <c r="X395"/>
      <c r="Y395" s="13">
        <f t="shared" si="25"/>
        <v>0</v>
      </c>
    </row>
    <row r="396" spans="1:25" s="7" customFormat="1" x14ac:dyDescent="0.25">
      <c r="A396" s="7" t="s">
        <v>115</v>
      </c>
      <c r="B396" s="7">
        <v>2001</v>
      </c>
      <c r="C396" s="7">
        <v>2</v>
      </c>
      <c r="D396" s="7">
        <v>1</v>
      </c>
      <c r="E396" s="7">
        <v>1</v>
      </c>
      <c r="F396" s="7">
        <v>1</v>
      </c>
      <c r="G396" s="7">
        <v>0</v>
      </c>
      <c r="H396" s="7">
        <v>0</v>
      </c>
      <c r="I396" s="7">
        <v>0</v>
      </c>
      <c r="J396" s="7">
        <v>0</v>
      </c>
      <c r="K396" s="7">
        <v>1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1</v>
      </c>
      <c r="T396" s="7">
        <v>0</v>
      </c>
      <c r="U396" s="2">
        <f>F396/D396</f>
        <v>1</v>
      </c>
      <c r="V396" s="2">
        <f>K396/D396</f>
        <v>1</v>
      </c>
      <c r="W396" s="2">
        <f>(F396+L396+M396)/(D396+L396+M396+N396)</f>
        <v>1</v>
      </c>
      <c r="X396">
        <f>G396+H396+I396</f>
        <v>0</v>
      </c>
      <c r="Y396" s="13">
        <f t="shared" si="25"/>
        <v>1</v>
      </c>
    </row>
    <row r="397" spans="1:25" s="7" customFormat="1" x14ac:dyDescent="0.25">
      <c r="A397" s="7" t="s">
        <v>115</v>
      </c>
      <c r="B397" s="7">
        <v>2002</v>
      </c>
      <c r="C397" s="7">
        <v>50</v>
      </c>
      <c r="D397" s="7">
        <v>130</v>
      </c>
      <c r="E397" s="7">
        <v>25</v>
      </c>
      <c r="F397" s="7">
        <v>30</v>
      </c>
      <c r="G397" s="7">
        <v>3</v>
      </c>
      <c r="H397" s="7">
        <v>2</v>
      </c>
      <c r="I397" s="7">
        <v>1</v>
      </c>
      <c r="J397" s="7">
        <v>20</v>
      </c>
      <c r="K397" s="7">
        <v>40</v>
      </c>
      <c r="L397" s="7">
        <v>18</v>
      </c>
      <c r="M397" s="7">
        <v>2</v>
      </c>
      <c r="N397" s="7">
        <v>1</v>
      </c>
      <c r="O397" s="7">
        <v>7</v>
      </c>
      <c r="P397" s="7">
        <v>2</v>
      </c>
      <c r="Q397" s="7">
        <v>4</v>
      </c>
      <c r="R397" s="7">
        <v>62</v>
      </c>
      <c r="S397" s="7">
        <v>103</v>
      </c>
      <c r="T397" s="7">
        <v>16</v>
      </c>
      <c r="U397" s="2">
        <f>F397/D397</f>
        <v>0.23076923076923078</v>
      </c>
      <c r="V397" s="2">
        <f>K397/D397</f>
        <v>0.30769230769230771</v>
      </c>
      <c r="W397" s="2">
        <f>(F397+L397+M397)/(D397+L397+M397+N397)</f>
        <v>0.33112582781456956</v>
      </c>
      <c r="X397">
        <f>G397+H397+I397</f>
        <v>6</v>
      </c>
      <c r="Y397" s="13">
        <f t="shared" si="25"/>
        <v>50</v>
      </c>
    </row>
    <row r="398" spans="1:25" s="1" customFormat="1" x14ac:dyDescent="0.25">
      <c r="A398" s="1" t="s">
        <v>115</v>
      </c>
      <c r="B398" s="1" t="s">
        <v>1</v>
      </c>
      <c r="C398" s="1">
        <v>52</v>
      </c>
      <c r="D398" s="1">
        <v>131</v>
      </c>
      <c r="E398" s="1">
        <v>26</v>
      </c>
      <c r="F398" s="1">
        <v>31</v>
      </c>
      <c r="G398" s="1">
        <v>3</v>
      </c>
      <c r="H398" s="1">
        <v>2</v>
      </c>
      <c r="I398" s="1">
        <v>1</v>
      </c>
      <c r="J398" s="1">
        <v>20</v>
      </c>
      <c r="K398" s="1">
        <v>41</v>
      </c>
      <c r="L398" s="1">
        <v>18</v>
      </c>
      <c r="M398" s="1">
        <v>2</v>
      </c>
      <c r="N398" s="1">
        <v>1</v>
      </c>
      <c r="O398" s="1">
        <v>7</v>
      </c>
      <c r="P398" s="1">
        <v>2</v>
      </c>
      <c r="Q398" s="1">
        <v>4</v>
      </c>
      <c r="R398" s="1">
        <v>62</v>
      </c>
      <c r="S398" s="1">
        <v>104</v>
      </c>
      <c r="T398" s="1">
        <v>16</v>
      </c>
      <c r="U398" s="3">
        <v>0.23699999999999999</v>
      </c>
      <c r="V398" s="3">
        <v>0.313</v>
      </c>
      <c r="W398" s="3">
        <v>0.33600000000000002</v>
      </c>
      <c r="X398" s="1">
        <v>6</v>
      </c>
      <c r="Y398" s="83">
        <f t="shared" si="25"/>
        <v>51</v>
      </c>
    </row>
    <row r="399" spans="1:25" s="1" customFormat="1" x14ac:dyDescent="0.25">
      <c r="U399" s="3"/>
      <c r="V399" s="3"/>
      <c r="W399" s="3"/>
      <c r="Y399" s="13">
        <f t="shared" si="25"/>
        <v>0</v>
      </c>
    </row>
    <row r="400" spans="1:25" s="57" customFormat="1" x14ac:dyDescent="0.25">
      <c r="A400" s="57" t="s">
        <v>32</v>
      </c>
      <c r="B400" s="57">
        <v>2000</v>
      </c>
      <c r="C400" s="57">
        <v>51</v>
      </c>
      <c r="D400" s="57">
        <v>134</v>
      </c>
      <c r="E400" s="57">
        <v>25</v>
      </c>
      <c r="F400" s="57">
        <v>43</v>
      </c>
      <c r="G400" s="57">
        <v>6</v>
      </c>
      <c r="H400" s="57">
        <v>4</v>
      </c>
      <c r="I400" s="57">
        <v>4</v>
      </c>
      <c r="J400" s="57">
        <v>25</v>
      </c>
      <c r="K400" s="57">
        <v>69</v>
      </c>
      <c r="L400" s="57">
        <v>24</v>
      </c>
      <c r="M400" s="57">
        <v>4</v>
      </c>
      <c r="N400" s="57">
        <v>0</v>
      </c>
      <c r="O400" s="57">
        <v>3</v>
      </c>
      <c r="P400" s="57">
        <v>4</v>
      </c>
      <c r="Q400" s="57">
        <v>7</v>
      </c>
      <c r="R400" s="57">
        <v>87</v>
      </c>
      <c r="S400" s="57">
        <v>38</v>
      </c>
      <c r="T400" s="57">
        <v>15</v>
      </c>
      <c r="U400" s="58">
        <f>F400/D400</f>
        <v>0.32089552238805968</v>
      </c>
      <c r="V400" s="58">
        <f>K400/D400</f>
        <v>0.5149253731343284</v>
      </c>
      <c r="W400" s="58">
        <f>(F400+L400+M400)/(D400+L400+M400+N400)</f>
        <v>0.43827160493827161</v>
      </c>
      <c r="X400" s="57">
        <f>G400+H400+I400</f>
        <v>14</v>
      </c>
      <c r="Y400" s="65">
        <f t="shared" si="25"/>
        <v>71</v>
      </c>
    </row>
    <row r="401" spans="1:25" x14ac:dyDescent="0.25">
      <c r="A401" t="s">
        <v>32</v>
      </c>
      <c r="B401">
        <v>2001</v>
      </c>
      <c r="C401">
        <v>43</v>
      </c>
      <c r="D401">
        <v>131</v>
      </c>
      <c r="E401">
        <v>34</v>
      </c>
      <c r="F401">
        <v>50</v>
      </c>
      <c r="G401">
        <v>8</v>
      </c>
      <c r="H401">
        <v>4</v>
      </c>
      <c r="I401">
        <v>4</v>
      </c>
      <c r="J401">
        <v>25</v>
      </c>
      <c r="K401">
        <v>78</v>
      </c>
      <c r="L401">
        <v>24</v>
      </c>
      <c r="M401">
        <v>1</v>
      </c>
      <c r="N401">
        <v>0</v>
      </c>
      <c r="O401">
        <v>0</v>
      </c>
      <c r="P401">
        <v>4</v>
      </c>
      <c r="Q401">
        <v>7</v>
      </c>
      <c r="R401">
        <v>28</v>
      </c>
      <c r="S401">
        <v>68</v>
      </c>
      <c r="T401">
        <v>9</v>
      </c>
      <c r="U401" s="2">
        <f>F401/D401</f>
        <v>0.38167938931297712</v>
      </c>
      <c r="V401" s="2">
        <f>K401/D401</f>
        <v>0.59541984732824427</v>
      </c>
      <c r="W401" s="2">
        <f>(F401+L401+M401)/(D401+L401+M401+N401)</f>
        <v>0.48076923076923078</v>
      </c>
      <c r="X401">
        <f>G401+H401+I401</f>
        <v>16</v>
      </c>
      <c r="Y401" s="13">
        <f t="shared" si="25"/>
        <v>75</v>
      </c>
    </row>
    <row r="402" spans="1:25" x14ac:dyDescent="0.25">
      <c r="A402" t="s">
        <v>32</v>
      </c>
      <c r="B402">
        <v>2002</v>
      </c>
      <c r="C402">
        <v>50</v>
      </c>
      <c r="D402">
        <v>176</v>
      </c>
      <c r="E402">
        <v>40</v>
      </c>
      <c r="F402">
        <v>53</v>
      </c>
      <c r="G402">
        <v>13</v>
      </c>
      <c r="H402">
        <v>5</v>
      </c>
      <c r="I402">
        <v>2</v>
      </c>
      <c r="J402">
        <v>28</v>
      </c>
      <c r="K402">
        <v>82</v>
      </c>
      <c r="L402">
        <v>20</v>
      </c>
      <c r="M402">
        <v>2</v>
      </c>
      <c r="N402">
        <v>5</v>
      </c>
      <c r="O402">
        <v>2</v>
      </c>
      <c r="P402">
        <v>4</v>
      </c>
      <c r="Q402">
        <v>8</v>
      </c>
      <c r="R402">
        <v>69</v>
      </c>
      <c r="S402">
        <v>126</v>
      </c>
      <c r="T402">
        <v>9</v>
      </c>
      <c r="U402" s="2">
        <f>F402/D402</f>
        <v>0.30113636363636365</v>
      </c>
      <c r="V402" s="2">
        <f>K402/D402</f>
        <v>0.46590909090909088</v>
      </c>
      <c r="W402" s="2">
        <f>(F402+L402+M402)/(D402+L402+M402+N402)</f>
        <v>0.36945812807881773</v>
      </c>
      <c r="X402">
        <f>G402+H402+I402</f>
        <v>20</v>
      </c>
      <c r="Y402" s="13">
        <f t="shared" si="25"/>
        <v>75</v>
      </c>
    </row>
    <row r="403" spans="1:25" x14ac:dyDescent="0.25">
      <c r="A403" t="s">
        <v>32</v>
      </c>
      <c r="B403">
        <v>2003</v>
      </c>
      <c r="C403">
        <v>38</v>
      </c>
      <c r="D403">
        <v>137</v>
      </c>
      <c r="E403">
        <v>25</v>
      </c>
      <c r="F403">
        <v>44</v>
      </c>
      <c r="G403">
        <v>7</v>
      </c>
      <c r="H403">
        <v>1</v>
      </c>
      <c r="I403">
        <v>5</v>
      </c>
      <c r="J403">
        <v>18</v>
      </c>
      <c r="K403">
        <v>68</v>
      </c>
      <c r="L403">
        <v>11</v>
      </c>
      <c r="M403">
        <v>1</v>
      </c>
      <c r="N403">
        <v>2</v>
      </c>
      <c r="O403">
        <v>4</v>
      </c>
      <c r="P403">
        <v>12</v>
      </c>
      <c r="Q403">
        <v>15</v>
      </c>
      <c r="R403">
        <v>90</v>
      </c>
      <c r="S403">
        <v>90</v>
      </c>
      <c r="T403">
        <v>10</v>
      </c>
      <c r="U403" s="2">
        <f>F403/D403</f>
        <v>0.32116788321167883</v>
      </c>
      <c r="V403" s="2">
        <f>K403/D403</f>
        <v>0.49635036496350365</v>
      </c>
      <c r="W403" s="2">
        <f>(F403+L403+M403)/(D403+L403+M403+N403)</f>
        <v>0.37086092715231789</v>
      </c>
      <c r="X403">
        <f>G403+H403+I403</f>
        <v>13</v>
      </c>
      <c r="Y403" s="13">
        <f t="shared" si="25"/>
        <v>56</v>
      </c>
    </row>
    <row r="404" spans="1:25" s="1" customFormat="1" x14ac:dyDescent="0.25">
      <c r="A404" s="1" t="s">
        <v>32</v>
      </c>
      <c r="B404" s="1" t="s">
        <v>1</v>
      </c>
      <c r="C404" s="1">
        <v>182</v>
      </c>
      <c r="D404" s="1">
        <v>578</v>
      </c>
      <c r="E404" s="1">
        <v>124</v>
      </c>
      <c r="F404" s="1">
        <v>190</v>
      </c>
      <c r="G404" s="1">
        <v>34</v>
      </c>
      <c r="H404" s="1">
        <v>14</v>
      </c>
      <c r="I404" s="1">
        <v>15</v>
      </c>
      <c r="J404" s="1">
        <v>96</v>
      </c>
      <c r="K404" s="1">
        <v>297</v>
      </c>
      <c r="L404" s="1">
        <v>79</v>
      </c>
      <c r="M404" s="1">
        <v>8</v>
      </c>
      <c r="N404" s="1">
        <v>7</v>
      </c>
      <c r="O404" s="1">
        <v>9</v>
      </c>
      <c r="P404" s="1">
        <v>24</v>
      </c>
      <c r="Q404" s="1">
        <v>37</v>
      </c>
      <c r="R404" s="1">
        <v>274</v>
      </c>
      <c r="S404" s="1">
        <v>322</v>
      </c>
      <c r="T404" s="1">
        <v>43</v>
      </c>
      <c r="U404" s="3">
        <v>0.32900000000000001</v>
      </c>
      <c r="V404" s="3">
        <v>0.51400000000000001</v>
      </c>
      <c r="W404" s="3">
        <v>0.41199999999999998</v>
      </c>
      <c r="X404" s="1">
        <v>63</v>
      </c>
      <c r="Y404" s="83">
        <f t="shared" si="25"/>
        <v>277</v>
      </c>
    </row>
    <row r="405" spans="1:25" x14ac:dyDescent="0.25">
      <c r="U405" s="2"/>
      <c r="V405" s="2"/>
      <c r="W405" s="2"/>
      <c r="Y405" s="13">
        <f t="shared" si="25"/>
        <v>0</v>
      </c>
    </row>
    <row r="406" spans="1:25" s="57" customFormat="1" x14ac:dyDescent="0.25">
      <c r="A406" s="57" t="s">
        <v>33</v>
      </c>
      <c r="B406" s="57">
        <v>2000</v>
      </c>
      <c r="C406" s="57">
        <v>50</v>
      </c>
      <c r="D406" s="57">
        <v>132</v>
      </c>
      <c r="E406" s="57">
        <v>27</v>
      </c>
      <c r="F406" s="57">
        <v>50</v>
      </c>
      <c r="G406" s="57">
        <v>14</v>
      </c>
      <c r="H406" s="57">
        <v>2</v>
      </c>
      <c r="I406" s="57">
        <v>2</v>
      </c>
      <c r="J406" s="57">
        <v>34</v>
      </c>
      <c r="K406" s="57">
        <v>74</v>
      </c>
      <c r="L406" s="57">
        <v>26</v>
      </c>
      <c r="M406" s="57">
        <v>1</v>
      </c>
      <c r="N406" s="57">
        <v>6</v>
      </c>
      <c r="O406" s="57">
        <v>1</v>
      </c>
      <c r="P406" s="57">
        <v>3</v>
      </c>
      <c r="Q406" s="57">
        <v>3</v>
      </c>
      <c r="R406" s="57">
        <v>203</v>
      </c>
      <c r="S406" s="57">
        <v>40</v>
      </c>
      <c r="T406" s="57">
        <v>6</v>
      </c>
      <c r="U406" s="58">
        <f>F406/D406</f>
        <v>0.37878787878787878</v>
      </c>
      <c r="V406" s="58">
        <f>K406/D406</f>
        <v>0.56060606060606055</v>
      </c>
      <c r="W406" s="58">
        <f>(F406+L406+M406)/(D406+L406+M406+N406)</f>
        <v>0.46666666666666667</v>
      </c>
      <c r="X406" s="57">
        <f>G406+H406+I406</f>
        <v>18</v>
      </c>
      <c r="Y406" s="65">
        <f t="shared" si="25"/>
        <v>77</v>
      </c>
    </row>
    <row r="407" spans="1:25" x14ac:dyDescent="0.25">
      <c r="A407" t="s">
        <v>33</v>
      </c>
      <c r="B407">
        <v>2001</v>
      </c>
      <c r="C407">
        <v>27</v>
      </c>
      <c r="D407">
        <v>80</v>
      </c>
      <c r="E407">
        <v>14</v>
      </c>
      <c r="F407">
        <v>25</v>
      </c>
      <c r="G407">
        <v>3</v>
      </c>
      <c r="H407">
        <v>0</v>
      </c>
      <c r="I407">
        <v>1</v>
      </c>
      <c r="J407">
        <v>11</v>
      </c>
      <c r="K407">
        <v>31</v>
      </c>
      <c r="L407">
        <v>6</v>
      </c>
      <c r="M407">
        <v>1</v>
      </c>
      <c r="N407">
        <v>1</v>
      </c>
      <c r="O407">
        <v>1</v>
      </c>
      <c r="P407">
        <v>1</v>
      </c>
      <c r="Q407">
        <v>1</v>
      </c>
      <c r="R407">
        <v>80</v>
      </c>
      <c r="S407">
        <v>8</v>
      </c>
      <c r="T407">
        <v>3</v>
      </c>
      <c r="U407" s="2">
        <f>F407/D407</f>
        <v>0.3125</v>
      </c>
      <c r="V407" s="2">
        <f>K407/D407</f>
        <v>0.38750000000000001</v>
      </c>
      <c r="W407" s="2">
        <f>(F407+L407+M407)/(D407+L407+M407+N407)</f>
        <v>0.36363636363636365</v>
      </c>
      <c r="X407">
        <f>G407+H407+I407</f>
        <v>4</v>
      </c>
      <c r="Y407" s="13">
        <f t="shared" si="25"/>
        <v>32</v>
      </c>
    </row>
    <row r="408" spans="1:25" x14ac:dyDescent="0.25">
      <c r="A408" t="s">
        <v>33</v>
      </c>
      <c r="B408">
        <v>2002</v>
      </c>
      <c r="C408">
        <v>44</v>
      </c>
      <c r="D408">
        <v>106</v>
      </c>
      <c r="E408">
        <v>18</v>
      </c>
      <c r="F408">
        <v>31</v>
      </c>
      <c r="G408">
        <v>7</v>
      </c>
      <c r="H408">
        <v>0</v>
      </c>
      <c r="I408">
        <v>3</v>
      </c>
      <c r="J408">
        <v>19</v>
      </c>
      <c r="K408">
        <v>47</v>
      </c>
      <c r="L408">
        <v>14</v>
      </c>
      <c r="M408">
        <v>1</v>
      </c>
      <c r="N408">
        <v>2</v>
      </c>
      <c r="O408">
        <v>0</v>
      </c>
      <c r="P408">
        <v>1</v>
      </c>
      <c r="Q408">
        <v>1</v>
      </c>
      <c r="R408">
        <v>51</v>
      </c>
      <c r="S408">
        <v>4</v>
      </c>
      <c r="T408">
        <v>1</v>
      </c>
      <c r="U408" s="2">
        <f>F408/D408</f>
        <v>0.29245283018867924</v>
      </c>
      <c r="V408" s="2">
        <f>K408/D408</f>
        <v>0.44339622641509435</v>
      </c>
      <c r="W408" s="2">
        <f>(F408+L408+M408)/(D408+L408+M408+N408)</f>
        <v>0.37398373983739835</v>
      </c>
      <c r="X408">
        <f>G408+H408+I408</f>
        <v>10</v>
      </c>
      <c r="Y408" s="13">
        <f t="shared" si="25"/>
        <v>46</v>
      </c>
    </row>
    <row r="409" spans="1:25" x14ac:dyDescent="0.25">
      <c r="A409" t="s">
        <v>33</v>
      </c>
      <c r="B409">
        <v>2003</v>
      </c>
      <c r="C409">
        <v>38</v>
      </c>
      <c r="D409">
        <v>103</v>
      </c>
      <c r="E409">
        <v>22</v>
      </c>
      <c r="F409">
        <v>30</v>
      </c>
      <c r="G409">
        <v>9</v>
      </c>
      <c r="H409">
        <v>0</v>
      </c>
      <c r="I409">
        <v>5</v>
      </c>
      <c r="J409">
        <v>19</v>
      </c>
      <c r="K409">
        <v>54</v>
      </c>
      <c r="L409">
        <v>19</v>
      </c>
      <c r="M409">
        <v>0</v>
      </c>
      <c r="N409">
        <v>1</v>
      </c>
      <c r="O409">
        <v>2</v>
      </c>
      <c r="P409">
        <v>3</v>
      </c>
      <c r="Q409">
        <v>5</v>
      </c>
      <c r="R409">
        <v>145</v>
      </c>
      <c r="S409">
        <v>7</v>
      </c>
      <c r="T409">
        <v>7</v>
      </c>
      <c r="U409" s="2">
        <f>F409/D409</f>
        <v>0.29126213592233008</v>
      </c>
      <c r="V409" s="2">
        <f>K409/D409</f>
        <v>0.52427184466019416</v>
      </c>
      <c r="W409" s="2">
        <f>(F409+L409+M409)/(D409+L409+M409+N409)</f>
        <v>0.3983739837398374</v>
      </c>
      <c r="X409">
        <f>G409+H409+I409</f>
        <v>14</v>
      </c>
      <c r="Y409" s="13">
        <f t="shared" si="25"/>
        <v>49</v>
      </c>
    </row>
    <row r="410" spans="1:25" s="1" customFormat="1" x14ac:dyDescent="0.25">
      <c r="A410" s="1" t="s">
        <v>33</v>
      </c>
      <c r="B410" s="1" t="s">
        <v>1</v>
      </c>
      <c r="C410" s="1">
        <v>159</v>
      </c>
      <c r="D410" s="1">
        <v>421</v>
      </c>
      <c r="E410" s="1">
        <v>81</v>
      </c>
      <c r="F410" s="1">
        <v>136</v>
      </c>
      <c r="G410" s="1">
        <v>33</v>
      </c>
      <c r="H410" s="1">
        <v>2</v>
      </c>
      <c r="I410" s="1">
        <v>11</v>
      </c>
      <c r="J410" s="1">
        <v>83</v>
      </c>
      <c r="K410" s="1">
        <v>206</v>
      </c>
      <c r="L410" s="1">
        <v>65</v>
      </c>
      <c r="M410" s="1">
        <v>3</v>
      </c>
      <c r="N410" s="1">
        <v>10</v>
      </c>
      <c r="O410" s="1">
        <v>4</v>
      </c>
      <c r="P410" s="1">
        <v>8</v>
      </c>
      <c r="Q410" s="1">
        <v>10</v>
      </c>
      <c r="R410" s="1">
        <v>479</v>
      </c>
      <c r="S410" s="1">
        <v>59</v>
      </c>
      <c r="T410" s="1">
        <v>17</v>
      </c>
      <c r="U410" s="3">
        <v>0.32300000000000001</v>
      </c>
      <c r="V410" s="3">
        <v>0.48899999999999999</v>
      </c>
      <c r="W410" s="3">
        <v>0.40899999999999997</v>
      </c>
      <c r="X410" s="1">
        <v>46</v>
      </c>
      <c r="Y410" s="83">
        <f t="shared" si="25"/>
        <v>204</v>
      </c>
    </row>
    <row r="411" spans="1:25" s="1" customFormat="1" x14ac:dyDescent="0.25">
      <c r="U411" s="3"/>
      <c r="V411" s="3"/>
      <c r="W411" s="3"/>
      <c r="Y411" s="13">
        <f t="shared" si="25"/>
        <v>0</v>
      </c>
    </row>
    <row r="412" spans="1:25" x14ac:dyDescent="0.25">
      <c r="A412" t="s">
        <v>59</v>
      </c>
      <c r="B412">
        <v>2000</v>
      </c>
      <c r="C412">
        <v>48</v>
      </c>
      <c r="D412">
        <v>119</v>
      </c>
      <c r="E412">
        <v>20</v>
      </c>
      <c r="F412">
        <v>31</v>
      </c>
      <c r="G412">
        <v>4</v>
      </c>
      <c r="H412">
        <v>0</v>
      </c>
      <c r="I412">
        <v>0</v>
      </c>
      <c r="J412">
        <v>17</v>
      </c>
      <c r="K412">
        <v>35</v>
      </c>
      <c r="L412">
        <v>17</v>
      </c>
      <c r="M412">
        <v>9</v>
      </c>
      <c r="N412">
        <v>1</v>
      </c>
      <c r="O412">
        <v>2</v>
      </c>
      <c r="P412">
        <v>6</v>
      </c>
      <c r="Q412">
        <v>8</v>
      </c>
      <c r="R412">
        <v>321</v>
      </c>
      <c r="S412">
        <v>11</v>
      </c>
      <c r="T412">
        <v>9</v>
      </c>
      <c r="U412" s="2">
        <f>F412/D412</f>
        <v>0.26050420168067229</v>
      </c>
      <c r="V412" s="2">
        <f>K412/D412</f>
        <v>0.29411764705882354</v>
      </c>
      <c r="W412" s="2">
        <f>(F412+L412+M412)/(D412+L412+M412+N412)</f>
        <v>0.3904109589041096</v>
      </c>
      <c r="X412">
        <f>G412+H412+I412</f>
        <v>4</v>
      </c>
      <c r="Y412" s="13">
        <f t="shared" si="25"/>
        <v>57</v>
      </c>
    </row>
    <row r="413" spans="1:25" x14ac:dyDescent="0.25">
      <c r="A413" t="s">
        <v>59</v>
      </c>
      <c r="B413">
        <v>2001</v>
      </c>
      <c r="C413">
        <v>34</v>
      </c>
      <c r="D413">
        <v>82</v>
      </c>
      <c r="E413">
        <v>18</v>
      </c>
      <c r="F413">
        <v>21</v>
      </c>
      <c r="G413">
        <v>3</v>
      </c>
      <c r="H413">
        <v>0</v>
      </c>
      <c r="I413">
        <v>0</v>
      </c>
      <c r="J413">
        <v>8</v>
      </c>
      <c r="K413">
        <v>24</v>
      </c>
      <c r="L413">
        <v>5</v>
      </c>
      <c r="M413">
        <v>2</v>
      </c>
      <c r="N413">
        <v>0</v>
      </c>
      <c r="O413">
        <v>4</v>
      </c>
      <c r="P413">
        <v>3</v>
      </c>
      <c r="Q413">
        <v>5</v>
      </c>
      <c r="R413">
        <v>22</v>
      </c>
      <c r="S413">
        <v>1</v>
      </c>
      <c r="T413">
        <v>0</v>
      </c>
      <c r="U413" s="2">
        <f>F413/D413</f>
        <v>0.25609756097560976</v>
      </c>
      <c r="V413" s="2">
        <f>K413/D413</f>
        <v>0.29268292682926828</v>
      </c>
      <c r="W413" s="2">
        <f>(F413+L413+M413)/(D413+L413+M413+N413)</f>
        <v>0.3146067415730337</v>
      </c>
      <c r="X413">
        <f>G413+H413+I413</f>
        <v>3</v>
      </c>
      <c r="Y413" s="13">
        <f t="shared" si="25"/>
        <v>28</v>
      </c>
    </row>
    <row r="414" spans="1:25" x14ac:dyDescent="0.25">
      <c r="A414" t="s">
        <v>59</v>
      </c>
      <c r="B414">
        <v>2002</v>
      </c>
      <c r="C414">
        <v>40</v>
      </c>
      <c r="D414">
        <v>113</v>
      </c>
      <c r="E414">
        <v>19</v>
      </c>
      <c r="F414">
        <v>35</v>
      </c>
      <c r="G414">
        <v>10</v>
      </c>
      <c r="H414">
        <v>1</v>
      </c>
      <c r="I414">
        <v>0</v>
      </c>
      <c r="J414">
        <v>13</v>
      </c>
      <c r="K414">
        <v>47</v>
      </c>
      <c r="L414">
        <v>16</v>
      </c>
      <c r="M414">
        <v>3</v>
      </c>
      <c r="N414">
        <v>0</v>
      </c>
      <c r="O414">
        <v>5</v>
      </c>
      <c r="P414">
        <v>5</v>
      </c>
      <c r="Q414">
        <v>10</v>
      </c>
      <c r="R414">
        <v>43</v>
      </c>
      <c r="S414">
        <v>5</v>
      </c>
      <c r="T414">
        <v>7</v>
      </c>
      <c r="U414" s="2">
        <f>F414/D414</f>
        <v>0.30973451327433627</v>
      </c>
      <c r="V414" s="2">
        <f>K414/D414</f>
        <v>0.41592920353982299</v>
      </c>
      <c r="W414" s="2">
        <f>(F414+L414+M414)/(D414+L414+M414+N414)</f>
        <v>0.40909090909090912</v>
      </c>
      <c r="X414">
        <f>G414+H414+I414</f>
        <v>11</v>
      </c>
      <c r="Y414" s="13">
        <f t="shared" si="25"/>
        <v>54</v>
      </c>
    </row>
    <row r="415" spans="1:25" s="1" customFormat="1" x14ac:dyDescent="0.25">
      <c r="A415" s="1" t="s">
        <v>59</v>
      </c>
      <c r="B415" s="1" t="s">
        <v>1</v>
      </c>
      <c r="C415" s="1">
        <v>122</v>
      </c>
      <c r="D415" s="1">
        <v>314</v>
      </c>
      <c r="E415" s="1">
        <v>57</v>
      </c>
      <c r="F415" s="1">
        <v>87</v>
      </c>
      <c r="G415" s="1">
        <v>17</v>
      </c>
      <c r="H415" s="1">
        <v>1</v>
      </c>
      <c r="I415" s="1">
        <v>0</v>
      </c>
      <c r="J415" s="1">
        <v>38</v>
      </c>
      <c r="K415" s="1">
        <v>106</v>
      </c>
      <c r="L415" s="1">
        <v>38</v>
      </c>
      <c r="M415" s="1">
        <v>14</v>
      </c>
      <c r="N415" s="1">
        <v>1</v>
      </c>
      <c r="O415" s="1">
        <v>11</v>
      </c>
      <c r="P415" s="1">
        <v>14</v>
      </c>
      <c r="Q415" s="1">
        <v>23</v>
      </c>
      <c r="R415" s="1">
        <v>386</v>
      </c>
      <c r="S415" s="1">
        <v>17</v>
      </c>
      <c r="T415" s="1">
        <v>16</v>
      </c>
      <c r="U415" s="3">
        <v>0.27700000000000002</v>
      </c>
      <c r="V415" s="3">
        <v>0.33800000000000002</v>
      </c>
      <c r="W415" s="3">
        <v>0.379</v>
      </c>
      <c r="X415" s="1">
        <v>18</v>
      </c>
      <c r="Y415" s="83">
        <f t="shared" si="25"/>
        <v>139</v>
      </c>
    </row>
    <row r="416" spans="1:25" s="5" customFormat="1" x14ac:dyDescent="0.25">
      <c r="U416" s="2"/>
      <c r="V416" s="2"/>
      <c r="W416" s="2"/>
      <c r="X416"/>
      <c r="Y416" s="13">
        <f t="shared" si="25"/>
        <v>0</v>
      </c>
    </row>
    <row r="417" spans="1:25" s="5" customFormat="1" x14ac:dyDescent="0.25">
      <c r="A417" s="5" t="s">
        <v>93</v>
      </c>
      <c r="B417" s="5">
        <v>2000</v>
      </c>
      <c r="C417" s="5">
        <v>52</v>
      </c>
      <c r="D417" s="5">
        <v>146</v>
      </c>
      <c r="E417" s="5">
        <v>21</v>
      </c>
      <c r="F417" s="5">
        <v>47</v>
      </c>
      <c r="G417" s="5">
        <v>7</v>
      </c>
      <c r="H417" s="5">
        <v>1</v>
      </c>
      <c r="I417" s="5">
        <v>5</v>
      </c>
      <c r="J417" s="5">
        <v>39</v>
      </c>
      <c r="K417" s="5">
        <v>71</v>
      </c>
      <c r="L417" s="5">
        <v>16</v>
      </c>
      <c r="M417" s="5">
        <v>4</v>
      </c>
      <c r="N417" s="5">
        <v>2</v>
      </c>
      <c r="O417" s="5">
        <v>1</v>
      </c>
      <c r="P417" s="5">
        <v>6</v>
      </c>
      <c r="Q417" s="5">
        <v>9</v>
      </c>
      <c r="R417" s="5">
        <v>70</v>
      </c>
      <c r="S417" s="5">
        <v>2</v>
      </c>
      <c r="T417" s="5">
        <v>3</v>
      </c>
      <c r="U417" s="2">
        <f>F417/D417</f>
        <v>0.32191780821917809</v>
      </c>
      <c r="V417" s="2">
        <f>K417/D417</f>
        <v>0.4863013698630137</v>
      </c>
      <c r="W417" s="2">
        <f>(F417+L417+M417)/(D417+L417+M417+N417)</f>
        <v>0.39880952380952384</v>
      </c>
      <c r="X417">
        <f>G417+H417+I417</f>
        <v>13</v>
      </c>
      <c r="Y417" s="13">
        <f t="shared" si="25"/>
        <v>67</v>
      </c>
    </row>
    <row r="418" spans="1:25" s="5" customFormat="1" x14ac:dyDescent="0.25">
      <c r="A418" s="5" t="s">
        <v>93</v>
      </c>
      <c r="B418" s="5">
        <v>2001</v>
      </c>
      <c r="C418" s="5">
        <v>9</v>
      </c>
      <c r="D418" s="5">
        <v>25</v>
      </c>
      <c r="E418" s="5">
        <v>7</v>
      </c>
      <c r="F418" s="5">
        <v>7</v>
      </c>
      <c r="G418" s="5">
        <v>2</v>
      </c>
      <c r="H418" s="5">
        <v>0</v>
      </c>
      <c r="I418" s="5">
        <v>0</v>
      </c>
      <c r="J418" s="5">
        <v>4</v>
      </c>
      <c r="K418" s="5">
        <v>9</v>
      </c>
      <c r="L418" s="5">
        <v>2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3</v>
      </c>
      <c r="S418" s="5">
        <v>0</v>
      </c>
      <c r="T418" s="5">
        <v>1</v>
      </c>
      <c r="U418" s="2">
        <f>F418/D418</f>
        <v>0.28000000000000003</v>
      </c>
      <c r="V418" s="2">
        <f>K418/D418</f>
        <v>0.36</v>
      </c>
      <c r="W418" s="2">
        <f>(F418+L418+M418)/(D418+L418+M418+N418)</f>
        <v>0.33333333333333331</v>
      </c>
      <c r="X418">
        <f>G418+H418+I418</f>
        <v>2</v>
      </c>
      <c r="Y418" s="13">
        <f t="shared" si="25"/>
        <v>9</v>
      </c>
    </row>
    <row r="419" spans="1:25" s="1" customFormat="1" x14ac:dyDescent="0.25">
      <c r="A419" s="1" t="s">
        <v>93</v>
      </c>
      <c r="B419" s="1" t="s">
        <v>1</v>
      </c>
      <c r="C419" s="1">
        <v>61</v>
      </c>
      <c r="D419" s="1">
        <v>171</v>
      </c>
      <c r="E419" s="1">
        <v>28</v>
      </c>
      <c r="F419" s="1">
        <v>54</v>
      </c>
      <c r="G419" s="1">
        <v>9</v>
      </c>
      <c r="H419" s="1">
        <v>1</v>
      </c>
      <c r="I419" s="1">
        <v>5</v>
      </c>
      <c r="J419" s="1">
        <v>43</v>
      </c>
      <c r="K419" s="1">
        <v>80</v>
      </c>
      <c r="L419" s="1">
        <v>18</v>
      </c>
      <c r="M419" s="1">
        <v>4</v>
      </c>
      <c r="N419" s="1">
        <v>2</v>
      </c>
      <c r="O419" s="1">
        <v>1</v>
      </c>
      <c r="P419" s="1">
        <v>6</v>
      </c>
      <c r="Q419" s="1">
        <v>9</v>
      </c>
      <c r="R419" s="1">
        <v>73</v>
      </c>
      <c r="S419" s="1">
        <v>2</v>
      </c>
      <c r="T419" s="1">
        <v>4</v>
      </c>
      <c r="U419" s="3">
        <v>0.316</v>
      </c>
      <c r="V419" s="3">
        <v>0.46800000000000003</v>
      </c>
      <c r="W419" s="3">
        <v>0.39</v>
      </c>
      <c r="X419" s="1">
        <v>15</v>
      </c>
      <c r="Y419" s="83">
        <f t="shared" si="25"/>
        <v>76</v>
      </c>
    </row>
    <row r="420" spans="1:25" s="5" customFormat="1" x14ac:dyDescent="0.25">
      <c r="U420" s="2"/>
      <c r="V420" s="2"/>
      <c r="W420" s="2"/>
      <c r="X420"/>
      <c r="Y420" s="13">
        <f t="shared" si="25"/>
        <v>0</v>
      </c>
    </row>
    <row r="421" spans="1:25" s="5" customFormat="1" x14ac:dyDescent="0.25">
      <c r="A421" s="5" t="s">
        <v>77</v>
      </c>
      <c r="B421" s="5">
        <v>2000</v>
      </c>
      <c r="C421" s="5">
        <v>51</v>
      </c>
      <c r="D421" s="5">
        <v>161</v>
      </c>
      <c r="E421" s="5">
        <v>35</v>
      </c>
      <c r="F421" s="5">
        <v>53</v>
      </c>
      <c r="G421" s="5">
        <v>12</v>
      </c>
      <c r="H421" s="5">
        <v>3</v>
      </c>
      <c r="I421" s="5">
        <v>4</v>
      </c>
      <c r="J421" s="5">
        <v>39</v>
      </c>
      <c r="K421" s="5">
        <v>83</v>
      </c>
      <c r="L421" s="5">
        <v>20</v>
      </c>
      <c r="M421" s="5">
        <v>0</v>
      </c>
      <c r="N421" s="5">
        <v>0</v>
      </c>
      <c r="O421" s="5">
        <v>1</v>
      </c>
      <c r="P421" s="5">
        <v>15</v>
      </c>
      <c r="Q421" s="5">
        <v>17</v>
      </c>
      <c r="R421" s="5">
        <v>65</v>
      </c>
      <c r="S421" s="5">
        <v>7</v>
      </c>
      <c r="T421" s="5">
        <v>7</v>
      </c>
      <c r="U421" s="2">
        <f>F421/D421</f>
        <v>0.32919254658385094</v>
      </c>
      <c r="V421" s="2">
        <f>K421/D421</f>
        <v>0.51552795031055898</v>
      </c>
      <c r="W421" s="2">
        <f>(F421+L421+M421)/(D421+L421+M421+N421)</f>
        <v>0.40331491712707185</v>
      </c>
      <c r="X421">
        <f>G421+H421+I421</f>
        <v>19</v>
      </c>
      <c r="Y421" s="13">
        <f t="shared" si="25"/>
        <v>73</v>
      </c>
    </row>
    <row r="422" spans="1:25" s="5" customFormat="1" x14ac:dyDescent="0.25">
      <c r="A422" s="5" t="s">
        <v>77</v>
      </c>
      <c r="B422" s="5">
        <v>2001</v>
      </c>
      <c r="C422" s="5">
        <v>43</v>
      </c>
      <c r="D422" s="5">
        <v>146</v>
      </c>
      <c r="E422" s="5">
        <v>28</v>
      </c>
      <c r="F422" s="5">
        <v>46</v>
      </c>
      <c r="G422" s="5">
        <v>7</v>
      </c>
      <c r="H422" s="5">
        <v>1</v>
      </c>
      <c r="I422" s="5">
        <v>4</v>
      </c>
      <c r="J422" s="5">
        <v>37</v>
      </c>
      <c r="K422" s="5">
        <v>67</v>
      </c>
      <c r="L422" s="5">
        <v>16</v>
      </c>
      <c r="M422" s="5">
        <v>2</v>
      </c>
      <c r="N422" s="5">
        <v>2</v>
      </c>
      <c r="O422" s="5">
        <v>0</v>
      </c>
      <c r="P422" s="5">
        <v>9</v>
      </c>
      <c r="Q422" s="5">
        <v>12</v>
      </c>
      <c r="R422" s="5">
        <v>84</v>
      </c>
      <c r="S422" s="5">
        <v>2</v>
      </c>
      <c r="T422" s="5">
        <v>4</v>
      </c>
      <c r="U422" s="2">
        <f>F422/D422</f>
        <v>0.31506849315068491</v>
      </c>
      <c r="V422" s="2">
        <f>K422/D422</f>
        <v>0.4589041095890411</v>
      </c>
      <c r="W422" s="2">
        <f>(F422+L422+M422)/(D422+L422+M422+N422)</f>
        <v>0.38554216867469882</v>
      </c>
      <c r="X422">
        <f>G422+H422+I422</f>
        <v>12</v>
      </c>
      <c r="Y422" s="13">
        <f t="shared" si="25"/>
        <v>64</v>
      </c>
    </row>
    <row r="423" spans="1:25" s="1" customFormat="1" x14ac:dyDescent="0.25">
      <c r="A423" s="1" t="s">
        <v>77</v>
      </c>
      <c r="B423" s="1" t="s">
        <v>1</v>
      </c>
      <c r="C423" s="1">
        <v>94</v>
      </c>
      <c r="D423" s="1">
        <v>307</v>
      </c>
      <c r="E423" s="1">
        <v>63</v>
      </c>
      <c r="F423" s="1">
        <v>99</v>
      </c>
      <c r="G423" s="1">
        <v>19</v>
      </c>
      <c r="H423" s="1">
        <v>4</v>
      </c>
      <c r="I423" s="1">
        <v>8</v>
      </c>
      <c r="J423" s="1">
        <v>76</v>
      </c>
      <c r="K423" s="1">
        <v>150</v>
      </c>
      <c r="L423" s="1">
        <v>36</v>
      </c>
      <c r="M423" s="1">
        <v>2</v>
      </c>
      <c r="N423" s="1">
        <v>2</v>
      </c>
      <c r="O423" s="1">
        <v>1</v>
      </c>
      <c r="P423" s="1">
        <v>24</v>
      </c>
      <c r="Q423" s="1">
        <v>29</v>
      </c>
      <c r="R423" s="1">
        <v>149</v>
      </c>
      <c r="S423" s="1">
        <v>9</v>
      </c>
      <c r="T423" s="1">
        <v>11</v>
      </c>
      <c r="U423" s="3">
        <v>0.32200000000000001</v>
      </c>
      <c r="V423" s="3">
        <v>0.48899999999999999</v>
      </c>
      <c r="W423" s="3">
        <v>0.39500000000000002</v>
      </c>
      <c r="X423" s="1">
        <v>31</v>
      </c>
      <c r="Y423" s="83">
        <f t="shared" si="25"/>
        <v>137</v>
      </c>
    </row>
    <row r="424" spans="1:25" x14ac:dyDescent="0.25">
      <c r="U424" s="2"/>
      <c r="V424" s="2"/>
      <c r="W424" s="2"/>
      <c r="Y424" s="13">
        <f t="shared" si="25"/>
        <v>0</v>
      </c>
    </row>
    <row r="425" spans="1:25" s="57" customFormat="1" x14ac:dyDescent="0.25">
      <c r="A425" s="57" t="s">
        <v>36</v>
      </c>
      <c r="B425" s="57">
        <v>1999</v>
      </c>
      <c r="C425" s="57">
        <v>41</v>
      </c>
      <c r="D425" s="57">
        <v>108</v>
      </c>
      <c r="E425" s="57">
        <v>13</v>
      </c>
      <c r="F425" s="57">
        <v>26</v>
      </c>
      <c r="G425" s="57">
        <v>2</v>
      </c>
      <c r="H425" s="57">
        <v>0</v>
      </c>
      <c r="I425" s="57">
        <v>0</v>
      </c>
      <c r="J425" s="57">
        <v>17</v>
      </c>
      <c r="K425" s="57">
        <v>28</v>
      </c>
      <c r="L425" s="57">
        <v>11</v>
      </c>
      <c r="M425" s="57">
        <v>4</v>
      </c>
      <c r="N425" s="57">
        <v>3</v>
      </c>
      <c r="O425" s="57">
        <v>5</v>
      </c>
      <c r="P425" s="57">
        <v>5</v>
      </c>
      <c r="Q425" s="57">
        <v>6</v>
      </c>
      <c r="R425" s="57">
        <v>51</v>
      </c>
      <c r="S425" s="57">
        <v>93</v>
      </c>
      <c r="T425" s="57">
        <v>6</v>
      </c>
      <c r="U425" s="58">
        <f>F425/D425</f>
        <v>0.24074074074074073</v>
      </c>
      <c r="V425" s="58">
        <f>K425/D425</f>
        <v>0.25925925925925924</v>
      </c>
      <c r="W425" s="58">
        <f>(F425+L425+M425)/(D425+L425+M425+N425)</f>
        <v>0.32539682539682541</v>
      </c>
      <c r="X425" s="57">
        <f>G425+H425+I425</f>
        <v>2</v>
      </c>
      <c r="Y425" s="65">
        <f t="shared" si="25"/>
        <v>41</v>
      </c>
    </row>
    <row r="426" spans="1:25" x14ac:dyDescent="0.25">
      <c r="A426" t="s">
        <v>36</v>
      </c>
      <c r="B426">
        <v>2000</v>
      </c>
      <c r="C426">
        <v>53</v>
      </c>
      <c r="D426">
        <v>192</v>
      </c>
      <c r="E426">
        <v>59</v>
      </c>
      <c r="F426">
        <v>70</v>
      </c>
      <c r="G426">
        <v>10</v>
      </c>
      <c r="H426">
        <v>8</v>
      </c>
      <c r="I426">
        <v>5</v>
      </c>
      <c r="J426">
        <v>32</v>
      </c>
      <c r="K426">
        <v>111</v>
      </c>
      <c r="L426">
        <v>16</v>
      </c>
      <c r="M426">
        <v>11</v>
      </c>
      <c r="N426">
        <v>4</v>
      </c>
      <c r="O426">
        <v>2</v>
      </c>
      <c r="P426">
        <v>14</v>
      </c>
      <c r="Q426">
        <v>17</v>
      </c>
      <c r="R426">
        <v>97</v>
      </c>
      <c r="S426">
        <v>132</v>
      </c>
      <c r="T426">
        <v>9</v>
      </c>
      <c r="U426" s="2">
        <f>F426/D426</f>
        <v>0.36458333333333331</v>
      </c>
      <c r="V426" s="2">
        <f>K426/D426</f>
        <v>0.578125</v>
      </c>
      <c r="W426" s="2">
        <f>(F426+L426+M426)/(D426+L426+M426+N426)</f>
        <v>0.4349775784753363</v>
      </c>
      <c r="X426">
        <f>G426+H426+I426</f>
        <v>23</v>
      </c>
      <c r="Y426" s="13">
        <f t="shared" si="25"/>
        <v>97</v>
      </c>
    </row>
    <row r="427" spans="1:25" x14ac:dyDescent="0.25">
      <c r="A427" t="s">
        <v>36</v>
      </c>
      <c r="B427">
        <v>2001</v>
      </c>
      <c r="C427">
        <v>42</v>
      </c>
      <c r="D427">
        <v>156</v>
      </c>
      <c r="E427">
        <v>38</v>
      </c>
      <c r="F427">
        <v>57</v>
      </c>
      <c r="G427">
        <v>9</v>
      </c>
      <c r="H427">
        <v>3</v>
      </c>
      <c r="I427">
        <v>3</v>
      </c>
      <c r="J427">
        <v>30</v>
      </c>
      <c r="K427">
        <v>81</v>
      </c>
      <c r="L427">
        <v>11</v>
      </c>
      <c r="M427">
        <v>3</v>
      </c>
      <c r="N427">
        <v>1</v>
      </c>
      <c r="O427">
        <v>2</v>
      </c>
      <c r="P427">
        <v>9</v>
      </c>
      <c r="Q427">
        <v>11</v>
      </c>
      <c r="R427">
        <v>90</v>
      </c>
      <c r="S427">
        <v>90</v>
      </c>
      <c r="T427">
        <v>13</v>
      </c>
      <c r="U427" s="2">
        <f>F427/D427</f>
        <v>0.36538461538461536</v>
      </c>
      <c r="V427" s="2">
        <f>K427/D427</f>
        <v>0.51923076923076927</v>
      </c>
      <c r="W427" s="2">
        <f>(F427+L427+M427)/(D427+L427+M427+N427)</f>
        <v>0.41520467836257308</v>
      </c>
      <c r="X427">
        <f>G427+H427+I427</f>
        <v>15</v>
      </c>
      <c r="Y427" s="13">
        <f t="shared" si="25"/>
        <v>71</v>
      </c>
    </row>
    <row r="428" spans="1:25" s="1" customFormat="1" x14ac:dyDescent="0.25">
      <c r="A428" s="1" t="s">
        <v>36</v>
      </c>
      <c r="B428" s="1" t="s">
        <v>1</v>
      </c>
      <c r="C428" s="1">
        <v>136</v>
      </c>
      <c r="D428" s="1">
        <v>456</v>
      </c>
      <c r="E428" s="1">
        <v>110</v>
      </c>
      <c r="F428" s="1">
        <v>153</v>
      </c>
      <c r="G428" s="1">
        <v>21</v>
      </c>
      <c r="H428" s="1">
        <v>11</v>
      </c>
      <c r="I428" s="1">
        <v>8</v>
      </c>
      <c r="J428" s="1">
        <v>79</v>
      </c>
      <c r="K428" s="1">
        <v>220</v>
      </c>
      <c r="L428" s="1">
        <v>38</v>
      </c>
      <c r="M428" s="1">
        <v>18</v>
      </c>
      <c r="N428" s="1">
        <v>8</v>
      </c>
      <c r="O428" s="1">
        <v>9</v>
      </c>
      <c r="P428" s="1">
        <v>28</v>
      </c>
      <c r="Q428" s="1">
        <v>34</v>
      </c>
      <c r="R428" s="1">
        <v>238</v>
      </c>
      <c r="S428" s="1">
        <v>315</v>
      </c>
      <c r="T428" s="1">
        <v>28</v>
      </c>
      <c r="U428" s="3">
        <v>0.33600000000000002</v>
      </c>
      <c r="V428" s="3">
        <v>0.48199999999999998</v>
      </c>
      <c r="W428" s="3">
        <v>0.41699999999999998</v>
      </c>
      <c r="X428" s="1">
        <v>40</v>
      </c>
      <c r="Y428" s="83">
        <f t="shared" si="25"/>
        <v>209</v>
      </c>
    </row>
    <row r="429" spans="1:25" s="1" customFormat="1" x14ac:dyDescent="0.25">
      <c r="U429" s="3"/>
      <c r="V429" s="3"/>
      <c r="W429" s="3"/>
      <c r="Y429" s="13">
        <f t="shared" si="25"/>
        <v>0</v>
      </c>
    </row>
    <row r="430" spans="1:25" s="57" customFormat="1" x14ac:dyDescent="0.25">
      <c r="A430" s="57" t="s">
        <v>35</v>
      </c>
      <c r="B430" s="57">
        <v>1998</v>
      </c>
      <c r="C430" s="57">
        <v>42</v>
      </c>
      <c r="D430" s="57">
        <v>112</v>
      </c>
      <c r="E430" s="57">
        <v>28</v>
      </c>
      <c r="F430" s="57">
        <v>34</v>
      </c>
      <c r="G430" s="57">
        <v>4</v>
      </c>
      <c r="H430" s="57">
        <v>2</v>
      </c>
      <c r="I430" s="57">
        <v>1</v>
      </c>
      <c r="J430" s="57">
        <v>22</v>
      </c>
      <c r="K430" s="57">
        <v>45</v>
      </c>
      <c r="L430" s="57">
        <v>14</v>
      </c>
      <c r="M430" s="57">
        <v>4</v>
      </c>
      <c r="N430" s="57">
        <v>4</v>
      </c>
      <c r="O430" s="57">
        <v>8</v>
      </c>
      <c r="P430" s="57">
        <v>1</v>
      </c>
      <c r="Q430" s="57">
        <v>1</v>
      </c>
      <c r="R430" s="57">
        <v>55</v>
      </c>
      <c r="S430" s="57">
        <v>132</v>
      </c>
      <c r="T430" s="57">
        <v>17</v>
      </c>
      <c r="U430" s="58">
        <f>F430/D430</f>
        <v>0.30357142857142855</v>
      </c>
      <c r="V430" s="58">
        <f>K430/D430</f>
        <v>0.4017857142857143</v>
      </c>
      <c r="W430" s="58">
        <f>(F430+L430+M430)/(D430+L430+M430+N430)</f>
        <v>0.38805970149253732</v>
      </c>
      <c r="X430" s="57">
        <f>G430+H430+I430</f>
        <v>7</v>
      </c>
      <c r="Y430" s="65">
        <f t="shared" si="25"/>
        <v>52</v>
      </c>
    </row>
    <row r="431" spans="1:25" x14ac:dyDescent="0.25">
      <c r="A431" t="s">
        <v>35</v>
      </c>
      <c r="B431">
        <v>1999</v>
      </c>
      <c r="C431">
        <v>41</v>
      </c>
      <c r="D431">
        <v>136</v>
      </c>
      <c r="E431">
        <v>27</v>
      </c>
      <c r="F431">
        <v>41</v>
      </c>
      <c r="G431">
        <v>6</v>
      </c>
      <c r="H431">
        <v>1</v>
      </c>
      <c r="I431">
        <v>0</v>
      </c>
      <c r="J431">
        <v>9</v>
      </c>
      <c r="K431">
        <v>49</v>
      </c>
      <c r="L431">
        <v>15</v>
      </c>
      <c r="M431">
        <v>3</v>
      </c>
      <c r="N431">
        <v>0</v>
      </c>
      <c r="O431">
        <v>4</v>
      </c>
      <c r="P431">
        <v>4</v>
      </c>
      <c r="Q431">
        <v>5</v>
      </c>
      <c r="R431">
        <v>55</v>
      </c>
      <c r="S431">
        <v>127</v>
      </c>
      <c r="T431">
        <v>13</v>
      </c>
      <c r="U431" s="2">
        <f>F431/D431</f>
        <v>0.3014705882352941</v>
      </c>
      <c r="V431" s="2">
        <f>K431/D431</f>
        <v>0.36029411764705882</v>
      </c>
      <c r="W431" s="2">
        <f>(F431+L431+M431)/(D431+L431+M431+N431)</f>
        <v>0.38311688311688313</v>
      </c>
      <c r="X431">
        <f>G431+H431+I431</f>
        <v>7</v>
      </c>
      <c r="Y431" s="13">
        <f t="shared" si="25"/>
        <v>59</v>
      </c>
    </row>
    <row r="432" spans="1:25" x14ac:dyDescent="0.25">
      <c r="A432" t="s">
        <v>35</v>
      </c>
      <c r="B432">
        <v>2000</v>
      </c>
      <c r="C432">
        <v>53</v>
      </c>
      <c r="D432">
        <v>183</v>
      </c>
      <c r="E432">
        <v>56</v>
      </c>
      <c r="F432">
        <v>77</v>
      </c>
      <c r="G432">
        <v>17</v>
      </c>
      <c r="H432">
        <v>3</v>
      </c>
      <c r="I432">
        <v>1</v>
      </c>
      <c r="J432">
        <v>38</v>
      </c>
      <c r="K432">
        <v>103</v>
      </c>
      <c r="L432">
        <v>15</v>
      </c>
      <c r="M432">
        <v>11</v>
      </c>
      <c r="N432">
        <v>6</v>
      </c>
      <c r="O432">
        <v>0</v>
      </c>
      <c r="P432">
        <v>22</v>
      </c>
      <c r="Q432">
        <v>29</v>
      </c>
      <c r="R432">
        <v>66</v>
      </c>
      <c r="S432">
        <v>136</v>
      </c>
      <c r="T432">
        <v>15</v>
      </c>
      <c r="U432" s="2">
        <f>F432/D432</f>
        <v>0.42076502732240439</v>
      </c>
      <c r="V432" s="2">
        <f>K432/D432</f>
        <v>0.56284153005464477</v>
      </c>
      <c r="W432" s="2">
        <f>(F432+L432+M432)/(D432+L432+M432+N432)</f>
        <v>0.47906976744186047</v>
      </c>
      <c r="X432">
        <f>G432+H432+I432</f>
        <v>21</v>
      </c>
      <c r="Y432" s="13">
        <f t="shared" si="25"/>
        <v>103</v>
      </c>
    </row>
    <row r="433" spans="1:25" x14ac:dyDescent="0.25">
      <c r="A433" t="s">
        <v>35</v>
      </c>
      <c r="B433">
        <v>2001</v>
      </c>
      <c r="C433">
        <v>43</v>
      </c>
      <c r="D433">
        <v>136</v>
      </c>
      <c r="E433">
        <v>48</v>
      </c>
      <c r="F433">
        <v>46</v>
      </c>
      <c r="G433">
        <v>4</v>
      </c>
      <c r="H433">
        <v>0</v>
      </c>
      <c r="I433">
        <v>1</v>
      </c>
      <c r="J433">
        <v>24</v>
      </c>
      <c r="K433">
        <v>53</v>
      </c>
      <c r="L433">
        <v>22</v>
      </c>
      <c r="M433">
        <v>7</v>
      </c>
      <c r="N433">
        <v>4</v>
      </c>
      <c r="O433">
        <v>2</v>
      </c>
      <c r="P433">
        <v>24</v>
      </c>
      <c r="Q433">
        <v>31</v>
      </c>
      <c r="R433">
        <v>42</v>
      </c>
      <c r="S433">
        <v>113</v>
      </c>
      <c r="T433">
        <v>9</v>
      </c>
      <c r="U433" s="2">
        <f>F433/D433</f>
        <v>0.33823529411764708</v>
      </c>
      <c r="V433" s="2">
        <f>K433/D433</f>
        <v>0.38970588235294118</v>
      </c>
      <c r="W433" s="2">
        <f>(F433+L433+M433)/(D433+L433+M433+N433)</f>
        <v>0.4437869822485207</v>
      </c>
      <c r="X433">
        <f>G433+H433+I433</f>
        <v>5</v>
      </c>
      <c r="Y433" s="13">
        <f t="shared" si="25"/>
        <v>75</v>
      </c>
    </row>
    <row r="434" spans="1:25" s="1" customFormat="1" x14ac:dyDescent="0.25">
      <c r="A434" s="1" t="s">
        <v>35</v>
      </c>
      <c r="B434" s="1" t="s">
        <v>1</v>
      </c>
      <c r="C434" s="1">
        <v>179</v>
      </c>
      <c r="D434" s="1">
        <v>567</v>
      </c>
      <c r="E434" s="1">
        <v>159</v>
      </c>
      <c r="F434" s="1">
        <v>198</v>
      </c>
      <c r="G434" s="1">
        <v>31</v>
      </c>
      <c r="H434" s="1">
        <v>6</v>
      </c>
      <c r="I434" s="1">
        <v>3</v>
      </c>
      <c r="J434" s="1">
        <v>93</v>
      </c>
      <c r="K434" s="1">
        <v>250</v>
      </c>
      <c r="L434" s="1">
        <v>66</v>
      </c>
      <c r="M434" s="1">
        <v>25</v>
      </c>
      <c r="N434" s="1">
        <v>14</v>
      </c>
      <c r="O434" s="1">
        <v>14</v>
      </c>
      <c r="P434" s="1">
        <v>51</v>
      </c>
      <c r="Q434" s="1">
        <v>66</v>
      </c>
      <c r="R434" s="1">
        <v>218</v>
      </c>
      <c r="S434" s="1">
        <v>508</v>
      </c>
      <c r="T434" s="1">
        <v>54</v>
      </c>
      <c r="U434" s="3">
        <v>0.34899999999999998</v>
      </c>
      <c r="V434" s="3">
        <v>0.441</v>
      </c>
      <c r="W434" s="3">
        <v>0.43</v>
      </c>
      <c r="X434" s="1">
        <v>40</v>
      </c>
      <c r="Y434" s="83">
        <f t="shared" si="25"/>
        <v>289</v>
      </c>
    </row>
    <row r="435" spans="1:25" s="1" customFormat="1" x14ac:dyDescent="0.25">
      <c r="U435" s="3"/>
      <c r="V435" s="3"/>
      <c r="W435" s="3"/>
      <c r="Y435" s="13">
        <f t="shared" si="25"/>
        <v>0</v>
      </c>
    </row>
    <row r="436" spans="1:25" x14ac:dyDescent="0.25">
      <c r="A436" t="s">
        <v>40</v>
      </c>
      <c r="B436">
        <v>1998</v>
      </c>
      <c r="C436">
        <v>43</v>
      </c>
      <c r="D436">
        <v>157</v>
      </c>
      <c r="E436">
        <v>36</v>
      </c>
      <c r="F436">
        <v>58</v>
      </c>
      <c r="G436">
        <v>13</v>
      </c>
      <c r="H436">
        <v>6</v>
      </c>
      <c r="I436">
        <v>4</v>
      </c>
      <c r="J436">
        <v>45</v>
      </c>
      <c r="K436">
        <v>95</v>
      </c>
      <c r="L436">
        <v>18</v>
      </c>
      <c r="M436">
        <v>0</v>
      </c>
      <c r="N436">
        <v>3</v>
      </c>
      <c r="O436">
        <v>0</v>
      </c>
      <c r="P436">
        <v>11</v>
      </c>
      <c r="Q436">
        <v>13</v>
      </c>
      <c r="R436">
        <v>74</v>
      </c>
      <c r="S436">
        <v>1</v>
      </c>
      <c r="T436">
        <v>4</v>
      </c>
      <c r="U436" s="2">
        <f>F436/D436</f>
        <v>0.36942675159235666</v>
      </c>
      <c r="V436" s="2">
        <f>K436/D436</f>
        <v>0.60509554140127386</v>
      </c>
      <c r="W436" s="2">
        <f>(F436+L436+M436)/(D436+L436+M436+N436)</f>
        <v>0.42696629213483145</v>
      </c>
      <c r="X436">
        <f>G436+H436+I436</f>
        <v>23</v>
      </c>
      <c r="Y436" s="13">
        <f t="shared" si="25"/>
        <v>76</v>
      </c>
    </row>
    <row r="437" spans="1:25" x14ac:dyDescent="0.25">
      <c r="A437" t="s">
        <v>40</v>
      </c>
      <c r="B437">
        <v>1999</v>
      </c>
      <c r="C437">
        <v>39</v>
      </c>
      <c r="D437">
        <v>117</v>
      </c>
      <c r="E437">
        <v>19</v>
      </c>
      <c r="F437">
        <v>33</v>
      </c>
      <c r="G437">
        <v>7</v>
      </c>
      <c r="H437">
        <v>4</v>
      </c>
      <c r="I437">
        <v>0</v>
      </c>
      <c r="J437">
        <v>21</v>
      </c>
      <c r="K437">
        <v>48</v>
      </c>
      <c r="L437">
        <v>29</v>
      </c>
      <c r="M437">
        <v>1</v>
      </c>
      <c r="N437">
        <v>0</v>
      </c>
      <c r="O437">
        <v>2</v>
      </c>
      <c r="P437">
        <v>1</v>
      </c>
      <c r="Q437">
        <v>2</v>
      </c>
      <c r="R437">
        <v>181</v>
      </c>
      <c r="S437">
        <v>13</v>
      </c>
      <c r="T437">
        <v>5</v>
      </c>
      <c r="U437" s="2">
        <f>F437/D437</f>
        <v>0.28205128205128205</v>
      </c>
      <c r="V437" s="2">
        <f>K437/D437</f>
        <v>0.41025641025641024</v>
      </c>
      <c r="W437" s="2">
        <f>(F437+L437+M437)/(D437+L437+M437+N437)</f>
        <v>0.42857142857142855</v>
      </c>
      <c r="X437">
        <f>G437+H437+I437</f>
        <v>11</v>
      </c>
      <c r="Y437" s="13">
        <f t="shared" si="25"/>
        <v>63</v>
      </c>
    </row>
    <row r="438" spans="1:25" s="1" customFormat="1" x14ac:dyDescent="0.25">
      <c r="A438" s="1" t="s">
        <v>40</v>
      </c>
      <c r="B438" s="1" t="s">
        <v>1</v>
      </c>
      <c r="C438" s="1">
        <v>82</v>
      </c>
      <c r="D438" s="1">
        <v>274</v>
      </c>
      <c r="E438" s="1">
        <v>55</v>
      </c>
      <c r="F438" s="1">
        <v>91</v>
      </c>
      <c r="G438" s="1">
        <v>20</v>
      </c>
      <c r="H438" s="1">
        <v>10</v>
      </c>
      <c r="I438" s="1">
        <v>4</v>
      </c>
      <c r="J438" s="1">
        <v>66</v>
      </c>
      <c r="K438" s="1">
        <v>143</v>
      </c>
      <c r="L438" s="1">
        <v>47</v>
      </c>
      <c r="M438" s="1">
        <v>1</v>
      </c>
      <c r="N438" s="1">
        <v>3</v>
      </c>
      <c r="O438" s="1">
        <v>2</v>
      </c>
      <c r="P438" s="1">
        <v>12</v>
      </c>
      <c r="Q438" s="1">
        <v>15</v>
      </c>
      <c r="R438" s="1">
        <v>255</v>
      </c>
      <c r="S438" s="1">
        <v>14</v>
      </c>
      <c r="T438" s="1">
        <v>9</v>
      </c>
      <c r="U438" s="3">
        <v>0.33200000000000002</v>
      </c>
      <c r="V438" s="3">
        <v>0.52200000000000002</v>
      </c>
      <c r="W438" s="3">
        <v>0.42799999999999999</v>
      </c>
      <c r="X438" s="1">
        <v>34</v>
      </c>
      <c r="Y438" s="83">
        <f t="shared" si="25"/>
        <v>139</v>
      </c>
    </row>
    <row r="439" spans="1:25" s="1" customFormat="1" x14ac:dyDescent="0.25">
      <c r="U439" s="3"/>
      <c r="V439" s="3"/>
      <c r="W439" s="3"/>
      <c r="Y439" s="13">
        <f t="shared" si="25"/>
        <v>0</v>
      </c>
    </row>
    <row r="440" spans="1:25" s="5" customFormat="1" x14ac:dyDescent="0.25">
      <c r="A440" s="5" t="s">
        <v>89</v>
      </c>
      <c r="B440" s="5">
        <v>1998</v>
      </c>
      <c r="C440" s="5">
        <v>42</v>
      </c>
      <c r="D440" s="5">
        <v>138</v>
      </c>
      <c r="E440" s="5">
        <v>30</v>
      </c>
      <c r="F440" s="5">
        <v>44</v>
      </c>
      <c r="G440" s="5">
        <v>7</v>
      </c>
      <c r="H440" s="5">
        <v>5</v>
      </c>
      <c r="I440" s="5">
        <v>0</v>
      </c>
      <c r="J440" s="5">
        <v>20</v>
      </c>
      <c r="K440" s="5">
        <v>61</v>
      </c>
      <c r="L440" s="5">
        <v>15</v>
      </c>
      <c r="M440" s="5">
        <v>0</v>
      </c>
      <c r="N440" s="5">
        <v>0</v>
      </c>
      <c r="O440" s="5">
        <v>0</v>
      </c>
      <c r="P440" s="5">
        <v>4</v>
      </c>
      <c r="Q440" s="5">
        <v>4</v>
      </c>
      <c r="U440" s="2">
        <f>F440/D440</f>
        <v>0.3188405797101449</v>
      </c>
      <c r="V440" s="2">
        <f>K440/D440</f>
        <v>0.4420289855072464</v>
      </c>
      <c r="W440" s="2">
        <f>(F440+L440+M440)/(D440+L440+M440+N440)</f>
        <v>0.38562091503267976</v>
      </c>
      <c r="X440">
        <f>G440+H440+I440</f>
        <v>12</v>
      </c>
      <c r="Y440" s="13">
        <f t="shared" si="25"/>
        <v>59</v>
      </c>
    </row>
    <row r="441" spans="1:25" s="1" customFormat="1" x14ac:dyDescent="0.25">
      <c r="A441" s="1" t="s">
        <v>89</v>
      </c>
      <c r="B441" s="1" t="s">
        <v>1</v>
      </c>
      <c r="C441" s="1">
        <v>42</v>
      </c>
      <c r="D441" s="1">
        <v>138</v>
      </c>
      <c r="E441" s="1">
        <v>30</v>
      </c>
      <c r="F441" s="1">
        <v>44</v>
      </c>
      <c r="G441" s="1">
        <v>7</v>
      </c>
      <c r="H441" s="1">
        <v>5</v>
      </c>
      <c r="I441" s="1">
        <v>0</v>
      </c>
      <c r="J441" s="1">
        <v>20</v>
      </c>
      <c r="K441" s="1">
        <v>61</v>
      </c>
      <c r="L441" s="1">
        <v>15</v>
      </c>
      <c r="M441" s="1">
        <v>0</v>
      </c>
      <c r="N441" s="1">
        <v>0</v>
      </c>
      <c r="O441" s="1">
        <v>0</v>
      </c>
      <c r="P441" s="1">
        <v>4</v>
      </c>
      <c r="Q441" s="1">
        <v>4</v>
      </c>
      <c r="U441" s="3">
        <v>0.31900000000000001</v>
      </c>
      <c r="V441" s="3">
        <v>0.442</v>
      </c>
      <c r="W441" s="3">
        <v>0.38600000000000001</v>
      </c>
      <c r="X441" s="1">
        <v>12</v>
      </c>
      <c r="Y441" s="83">
        <f t="shared" si="25"/>
        <v>59</v>
      </c>
    </row>
    <row r="442" spans="1:25" s="1" customFormat="1" x14ac:dyDescent="0.25">
      <c r="U442" s="3"/>
      <c r="V442" s="3"/>
      <c r="W442" s="3"/>
      <c r="Y442" s="13">
        <f t="shared" si="25"/>
        <v>0</v>
      </c>
    </row>
    <row r="443" spans="1:25" s="59" customFormat="1" x14ac:dyDescent="0.25">
      <c r="A443" s="59" t="s">
        <v>37</v>
      </c>
      <c r="B443" s="59">
        <v>1997</v>
      </c>
      <c r="C443" s="59">
        <v>42</v>
      </c>
      <c r="D443" s="59">
        <v>101</v>
      </c>
      <c r="E443" s="59">
        <v>23</v>
      </c>
      <c r="F443" s="59">
        <v>30</v>
      </c>
      <c r="G443" s="59">
        <v>2</v>
      </c>
      <c r="H443" s="59">
        <v>3</v>
      </c>
      <c r="I443" s="59">
        <v>1</v>
      </c>
      <c r="J443" s="59">
        <v>16</v>
      </c>
      <c r="K443" s="59">
        <v>41</v>
      </c>
      <c r="L443" s="59">
        <v>15</v>
      </c>
      <c r="M443" s="59">
        <v>9</v>
      </c>
      <c r="N443" s="59">
        <v>3</v>
      </c>
      <c r="O443" s="59">
        <v>1</v>
      </c>
      <c r="P443" s="59">
        <v>3</v>
      </c>
      <c r="Q443" s="59">
        <v>4</v>
      </c>
      <c r="R443" s="59">
        <v>28</v>
      </c>
      <c r="S443" s="59">
        <v>63</v>
      </c>
      <c r="T443" s="59">
        <v>17</v>
      </c>
      <c r="U443" s="61">
        <f>F443/D443</f>
        <v>0.29702970297029702</v>
      </c>
      <c r="V443" s="61">
        <f>K443/D443</f>
        <v>0.40594059405940597</v>
      </c>
      <c r="W443" s="61">
        <f>(F443+L443+M443)/(D443+L443+M443+N443)</f>
        <v>0.421875</v>
      </c>
      <c r="X443" s="59">
        <f>G443+H443+I443</f>
        <v>6</v>
      </c>
      <c r="Y443" s="65">
        <f t="shared" si="25"/>
        <v>54</v>
      </c>
    </row>
    <row r="444" spans="1:25" s="7" customFormat="1" x14ac:dyDescent="0.25">
      <c r="A444" s="7" t="s">
        <v>37</v>
      </c>
      <c r="B444" s="7">
        <v>1998</v>
      </c>
      <c r="C444" s="7">
        <v>44</v>
      </c>
      <c r="D444" s="7">
        <v>166</v>
      </c>
      <c r="E444" s="7">
        <v>39</v>
      </c>
      <c r="F444" s="7">
        <v>59</v>
      </c>
      <c r="G444" s="7">
        <v>11</v>
      </c>
      <c r="H444" s="7">
        <v>2</v>
      </c>
      <c r="I444" s="7">
        <v>3</v>
      </c>
      <c r="J444" s="7">
        <v>30</v>
      </c>
      <c r="K444" s="7">
        <v>83</v>
      </c>
      <c r="L444" s="7">
        <v>9</v>
      </c>
      <c r="M444" s="7">
        <v>8</v>
      </c>
      <c r="N444" s="7">
        <v>4</v>
      </c>
      <c r="O444" s="7">
        <v>6</v>
      </c>
      <c r="P444" s="7">
        <v>6</v>
      </c>
      <c r="Q444" s="7">
        <v>9</v>
      </c>
      <c r="R444" s="7">
        <v>24</v>
      </c>
      <c r="S444" s="7">
        <v>87</v>
      </c>
      <c r="T444" s="7">
        <v>13</v>
      </c>
      <c r="U444" s="8">
        <f>F444/D444</f>
        <v>0.35542168674698793</v>
      </c>
      <c r="V444" s="8">
        <f>K444/D444</f>
        <v>0.5</v>
      </c>
      <c r="W444" s="8">
        <f>(F444+L444+M444)/(D444+L444+M444+N444)</f>
        <v>0.40641711229946526</v>
      </c>
      <c r="X444" s="7">
        <f>G444+H444+I444</f>
        <v>16</v>
      </c>
      <c r="Y444" s="13">
        <f t="shared" si="25"/>
        <v>76</v>
      </c>
    </row>
    <row r="445" spans="1:25" s="7" customFormat="1" x14ac:dyDescent="0.25">
      <c r="A445" s="7" t="s">
        <v>37</v>
      </c>
      <c r="B445" s="7">
        <v>1999</v>
      </c>
      <c r="C445" s="7">
        <v>41</v>
      </c>
      <c r="D445" s="7">
        <v>134</v>
      </c>
      <c r="E445" s="7">
        <v>30</v>
      </c>
      <c r="F445" s="7">
        <v>34</v>
      </c>
      <c r="G445" s="7">
        <v>6</v>
      </c>
      <c r="H445" s="7">
        <v>1</v>
      </c>
      <c r="I445" s="7">
        <v>0</v>
      </c>
      <c r="J445" s="7">
        <v>11</v>
      </c>
      <c r="K445" s="7">
        <v>42</v>
      </c>
      <c r="L445" s="7">
        <v>17</v>
      </c>
      <c r="M445" s="7">
        <v>3</v>
      </c>
      <c r="N445" s="7">
        <v>2</v>
      </c>
      <c r="O445" s="7">
        <v>4</v>
      </c>
      <c r="P445" s="7">
        <v>12</v>
      </c>
      <c r="Q445" s="7">
        <v>15</v>
      </c>
      <c r="R445" s="7">
        <v>30</v>
      </c>
      <c r="S445" s="7">
        <v>66</v>
      </c>
      <c r="T445" s="7">
        <v>12</v>
      </c>
      <c r="U445" s="8">
        <f>F445/D445</f>
        <v>0.2537313432835821</v>
      </c>
      <c r="V445" s="8">
        <f>K445/D445</f>
        <v>0.31343283582089554</v>
      </c>
      <c r="W445" s="8">
        <f>(F445+L445+M445)/(D445+L445+M445+N445)</f>
        <v>0.34615384615384615</v>
      </c>
      <c r="X445" s="7">
        <f>G445+H445+I445</f>
        <v>7</v>
      </c>
      <c r="Y445" s="13">
        <f t="shared" si="25"/>
        <v>54</v>
      </c>
    </row>
    <row r="446" spans="1:25" s="7" customFormat="1" x14ac:dyDescent="0.25">
      <c r="A446" s="7" t="s">
        <v>37</v>
      </c>
      <c r="B446" s="7">
        <v>2000</v>
      </c>
      <c r="C446" s="7">
        <v>53</v>
      </c>
      <c r="D446" s="7">
        <v>171</v>
      </c>
      <c r="E446" s="7">
        <v>47</v>
      </c>
      <c r="F446" s="7">
        <v>51</v>
      </c>
      <c r="G446" s="7">
        <v>14</v>
      </c>
      <c r="H446" s="7">
        <v>3</v>
      </c>
      <c r="I446" s="7">
        <v>1</v>
      </c>
      <c r="J446" s="7">
        <v>39</v>
      </c>
      <c r="K446" s="7">
        <v>74</v>
      </c>
      <c r="L446" s="7">
        <v>21</v>
      </c>
      <c r="M446" s="7">
        <v>7</v>
      </c>
      <c r="N446" s="7">
        <v>4</v>
      </c>
      <c r="O446" s="7">
        <v>6</v>
      </c>
      <c r="P446" s="7">
        <v>24</v>
      </c>
      <c r="Q446" s="7">
        <v>28</v>
      </c>
      <c r="R446" s="7">
        <v>63</v>
      </c>
      <c r="S446" s="7">
        <v>54</v>
      </c>
      <c r="T446" s="7">
        <v>12</v>
      </c>
      <c r="U446" s="8">
        <f>F446/D446</f>
        <v>0.2982456140350877</v>
      </c>
      <c r="V446" s="8">
        <f>K446/D446</f>
        <v>0.43274853801169588</v>
      </c>
      <c r="W446" s="8">
        <f>(F446+L446+M446)/(D446+L446+M446+N446)</f>
        <v>0.3891625615763547</v>
      </c>
      <c r="X446" s="7">
        <f>G446+H446+I446</f>
        <v>18</v>
      </c>
      <c r="Y446" s="13">
        <f t="shared" si="25"/>
        <v>79</v>
      </c>
    </row>
    <row r="447" spans="1:25" s="1" customFormat="1" x14ac:dyDescent="0.25">
      <c r="A447" s="1" t="s">
        <v>37</v>
      </c>
      <c r="B447" s="1" t="s">
        <v>1</v>
      </c>
      <c r="C447" s="1">
        <v>180</v>
      </c>
      <c r="D447" s="1">
        <v>572</v>
      </c>
      <c r="E447" s="1">
        <v>139</v>
      </c>
      <c r="F447" s="1">
        <v>174</v>
      </c>
      <c r="G447" s="1">
        <v>33</v>
      </c>
      <c r="H447" s="1">
        <v>9</v>
      </c>
      <c r="I447" s="1">
        <v>5</v>
      </c>
      <c r="J447" s="1">
        <v>96</v>
      </c>
      <c r="K447" s="1">
        <v>240</v>
      </c>
      <c r="L447" s="1">
        <v>62</v>
      </c>
      <c r="M447" s="1">
        <v>27</v>
      </c>
      <c r="N447" s="1">
        <v>13</v>
      </c>
      <c r="O447" s="1">
        <v>17</v>
      </c>
      <c r="P447" s="1">
        <v>45</v>
      </c>
      <c r="Q447" s="1">
        <v>56</v>
      </c>
      <c r="R447" s="1">
        <v>145</v>
      </c>
      <c r="S447" s="1">
        <v>270</v>
      </c>
      <c r="T447" s="1">
        <v>54</v>
      </c>
      <c r="U447" s="3">
        <v>0.30399999999999999</v>
      </c>
      <c r="V447" s="3">
        <v>0.42</v>
      </c>
      <c r="W447" s="3">
        <v>0.38900000000000001</v>
      </c>
      <c r="X447" s="1">
        <v>47</v>
      </c>
      <c r="Y447" s="83">
        <f t="shared" si="25"/>
        <v>263</v>
      </c>
    </row>
    <row r="448" spans="1:25" s="1" customFormat="1" x14ac:dyDescent="0.25">
      <c r="U448" s="3"/>
      <c r="V448" s="3"/>
      <c r="W448" s="3"/>
      <c r="Y448" s="13">
        <f t="shared" si="25"/>
        <v>0</v>
      </c>
    </row>
    <row r="449" spans="1:25" x14ac:dyDescent="0.25">
      <c r="A449" t="s">
        <v>39</v>
      </c>
      <c r="B449">
        <v>1997</v>
      </c>
      <c r="C449">
        <v>45</v>
      </c>
      <c r="D449">
        <v>138</v>
      </c>
      <c r="E449">
        <v>36</v>
      </c>
      <c r="F449">
        <v>49</v>
      </c>
      <c r="G449">
        <v>15</v>
      </c>
      <c r="H449">
        <v>1</v>
      </c>
      <c r="I449">
        <v>5</v>
      </c>
      <c r="J449">
        <v>38</v>
      </c>
      <c r="K449">
        <v>81</v>
      </c>
      <c r="L449">
        <v>25</v>
      </c>
      <c r="M449">
        <v>7</v>
      </c>
      <c r="N449">
        <v>1</v>
      </c>
      <c r="O449">
        <v>2</v>
      </c>
      <c r="P449">
        <v>5</v>
      </c>
      <c r="Q449">
        <v>5</v>
      </c>
      <c r="R449">
        <v>40</v>
      </c>
      <c r="S449">
        <v>2</v>
      </c>
      <c r="T449">
        <v>4</v>
      </c>
      <c r="U449" s="2">
        <f>F449/D449</f>
        <v>0.35507246376811596</v>
      </c>
      <c r="V449" s="2">
        <f>K449/D449</f>
        <v>0.58695652173913049</v>
      </c>
      <c r="W449" s="2">
        <f>(F449+L449+M449)/(D449+L449+M449+N449)</f>
        <v>0.47368421052631576</v>
      </c>
      <c r="X449">
        <f>G449+H449+I449</f>
        <v>21</v>
      </c>
      <c r="Y449" s="13">
        <f t="shared" si="25"/>
        <v>81</v>
      </c>
    </row>
    <row r="450" spans="1:25" x14ac:dyDescent="0.25">
      <c r="A450" t="s">
        <v>39</v>
      </c>
      <c r="B450">
        <v>1998</v>
      </c>
      <c r="C450">
        <v>42</v>
      </c>
      <c r="D450">
        <v>142</v>
      </c>
      <c r="E450">
        <v>27</v>
      </c>
      <c r="F450">
        <v>42</v>
      </c>
      <c r="G450">
        <v>12</v>
      </c>
      <c r="H450">
        <v>3</v>
      </c>
      <c r="I450">
        <v>2</v>
      </c>
      <c r="J450">
        <v>22</v>
      </c>
      <c r="K450">
        <v>66</v>
      </c>
      <c r="L450">
        <v>14</v>
      </c>
      <c r="M450">
        <v>6</v>
      </c>
      <c r="N450">
        <v>1</v>
      </c>
      <c r="O450">
        <v>1</v>
      </c>
      <c r="P450">
        <v>6</v>
      </c>
      <c r="Q450">
        <v>7</v>
      </c>
      <c r="R450">
        <v>71</v>
      </c>
      <c r="S450">
        <v>6</v>
      </c>
      <c r="T450">
        <v>3</v>
      </c>
      <c r="U450" s="2">
        <f>F450/D450</f>
        <v>0.29577464788732394</v>
      </c>
      <c r="V450" s="2">
        <f>K450/D450</f>
        <v>0.46478873239436619</v>
      </c>
      <c r="W450" s="2">
        <f>(F450+L450+M450)/(D450+L450+M450+N450)</f>
        <v>0.38036809815950923</v>
      </c>
      <c r="X450">
        <f>G450+H450+I450</f>
        <v>17</v>
      </c>
      <c r="Y450" s="13">
        <f t="shared" si="25"/>
        <v>62</v>
      </c>
    </row>
    <row r="451" spans="1:25" x14ac:dyDescent="0.25">
      <c r="A451" t="s">
        <v>39</v>
      </c>
      <c r="B451">
        <v>1999</v>
      </c>
      <c r="C451">
        <v>41</v>
      </c>
      <c r="D451">
        <v>128</v>
      </c>
      <c r="E451">
        <v>17</v>
      </c>
      <c r="F451">
        <v>34</v>
      </c>
      <c r="G451">
        <v>3</v>
      </c>
      <c r="H451">
        <v>1</v>
      </c>
      <c r="I451">
        <v>0</v>
      </c>
      <c r="J451">
        <v>11</v>
      </c>
      <c r="K451">
        <v>39</v>
      </c>
      <c r="L451">
        <v>11</v>
      </c>
      <c r="M451">
        <v>1</v>
      </c>
      <c r="N451">
        <v>0</v>
      </c>
      <c r="O451">
        <v>3</v>
      </c>
      <c r="P451">
        <v>4</v>
      </c>
      <c r="Q451">
        <v>5</v>
      </c>
      <c r="R451">
        <v>53</v>
      </c>
      <c r="S451">
        <v>5</v>
      </c>
      <c r="T451">
        <v>2</v>
      </c>
      <c r="U451" s="2">
        <f>F451/D451</f>
        <v>0.265625</v>
      </c>
      <c r="V451" s="2">
        <f>K451/D451</f>
        <v>0.3046875</v>
      </c>
      <c r="W451" s="2">
        <f>(F451+L451+M451)/(D451+L451+M451+N451)</f>
        <v>0.32857142857142857</v>
      </c>
      <c r="X451">
        <f>G451+H451+I451</f>
        <v>4</v>
      </c>
      <c r="Y451" s="13">
        <f t="shared" si="25"/>
        <v>46</v>
      </c>
    </row>
    <row r="452" spans="1:25" s="1" customFormat="1" x14ac:dyDescent="0.25">
      <c r="A452" s="1" t="s">
        <v>39</v>
      </c>
      <c r="B452" s="1" t="s">
        <v>1</v>
      </c>
      <c r="C452" s="1">
        <v>128</v>
      </c>
      <c r="D452" s="1">
        <v>408</v>
      </c>
      <c r="E452" s="1">
        <v>80</v>
      </c>
      <c r="F452" s="1">
        <v>125</v>
      </c>
      <c r="G452" s="1">
        <v>30</v>
      </c>
      <c r="H452" s="1">
        <v>5</v>
      </c>
      <c r="I452" s="1">
        <v>7</v>
      </c>
      <c r="J452" s="1">
        <v>71</v>
      </c>
      <c r="K452" s="1">
        <v>186</v>
      </c>
      <c r="L452" s="1">
        <v>50</v>
      </c>
      <c r="M452" s="1">
        <v>14</v>
      </c>
      <c r="N452" s="1">
        <v>2</v>
      </c>
      <c r="O452" s="1">
        <v>6</v>
      </c>
      <c r="P452" s="1">
        <v>15</v>
      </c>
      <c r="Q452" s="1">
        <v>17</v>
      </c>
      <c r="R452" s="1">
        <v>164</v>
      </c>
      <c r="S452" s="1">
        <v>13</v>
      </c>
      <c r="T452" s="1">
        <v>9</v>
      </c>
      <c r="U452" s="3">
        <v>0.30599999999999999</v>
      </c>
      <c r="V452" s="3">
        <v>0.45600000000000002</v>
      </c>
      <c r="W452" s="3">
        <v>0.39900000000000002</v>
      </c>
      <c r="X452" s="1">
        <v>42</v>
      </c>
      <c r="Y452" s="83">
        <f t="shared" si="25"/>
        <v>189</v>
      </c>
    </row>
    <row r="453" spans="1:25" x14ac:dyDescent="0.25">
      <c r="U453" s="2"/>
      <c r="V453" s="2"/>
      <c r="W453" s="2"/>
      <c r="Y453" s="13">
        <f t="shared" ref="Y453:Y516" si="26">SUM(F453+L453+M453)</f>
        <v>0</v>
      </c>
    </row>
    <row r="454" spans="1:25" x14ac:dyDescent="0.25">
      <c r="A454" t="s">
        <v>41</v>
      </c>
      <c r="B454">
        <v>1997</v>
      </c>
      <c r="C454">
        <v>46</v>
      </c>
      <c r="D454">
        <v>147</v>
      </c>
      <c r="E454">
        <v>33</v>
      </c>
      <c r="F454">
        <v>47</v>
      </c>
      <c r="G454">
        <v>11</v>
      </c>
      <c r="H454">
        <v>2</v>
      </c>
      <c r="I454">
        <v>3</v>
      </c>
      <c r="J454">
        <v>40</v>
      </c>
      <c r="K454">
        <v>71</v>
      </c>
      <c r="L454">
        <v>29</v>
      </c>
      <c r="M454">
        <v>0</v>
      </c>
      <c r="N454">
        <v>3</v>
      </c>
      <c r="O454">
        <v>0</v>
      </c>
      <c r="P454">
        <v>3</v>
      </c>
      <c r="Q454">
        <v>4</v>
      </c>
      <c r="R454">
        <v>318</v>
      </c>
      <c r="S454">
        <v>20</v>
      </c>
      <c r="T454">
        <v>10</v>
      </c>
      <c r="U454" s="2">
        <f>F454/D454</f>
        <v>0.31972789115646261</v>
      </c>
      <c r="V454" s="2">
        <f>K454/D454</f>
        <v>0.48299319727891155</v>
      </c>
      <c r="W454" s="2">
        <f>(F454+L454+M454)/(D454+L454+M454+N454)</f>
        <v>0.42458100558659218</v>
      </c>
      <c r="X454">
        <f>G454+H454+I454</f>
        <v>16</v>
      </c>
      <c r="Y454" s="13">
        <f t="shared" si="26"/>
        <v>76</v>
      </c>
    </row>
    <row r="455" spans="1:25" x14ac:dyDescent="0.25">
      <c r="A455" t="s">
        <v>41</v>
      </c>
      <c r="B455">
        <v>1998</v>
      </c>
      <c r="C455">
        <v>40</v>
      </c>
      <c r="D455">
        <v>129</v>
      </c>
      <c r="E455">
        <v>30</v>
      </c>
      <c r="F455">
        <v>48</v>
      </c>
      <c r="G455">
        <v>8</v>
      </c>
      <c r="H455">
        <v>1</v>
      </c>
      <c r="I455">
        <v>5</v>
      </c>
      <c r="J455">
        <v>39</v>
      </c>
      <c r="K455">
        <v>73</v>
      </c>
      <c r="L455">
        <v>18</v>
      </c>
      <c r="M455">
        <v>2</v>
      </c>
      <c r="N455">
        <v>7</v>
      </c>
      <c r="O455">
        <v>2</v>
      </c>
      <c r="P455">
        <v>6</v>
      </c>
      <c r="Q455">
        <v>6</v>
      </c>
      <c r="R455">
        <v>312</v>
      </c>
      <c r="S455">
        <v>13</v>
      </c>
      <c r="T455">
        <v>2</v>
      </c>
      <c r="U455" s="2">
        <f>F455/D455</f>
        <v>0.37209302325581395</v>
      </c>
      <c r="V455" s="2">
        <f>K455/D455</f>
        <v>0.56589147286821706</v>
      </c>
      <c r="W455" s="2">
        <f>(F455+L455+M455)/(D455+L455+M455+N455)</f>
        <v>0.4358974358974359</v>
      </c>
      <c r="X455">
        <f>G455+H455+I455</f>
        <v>14</v>
      </c>
      <c r="Y455" s="13">
        <f t="shared" si="26"/>
        <v>68</v>
      </c>
    </row>
    <row r="456" spans="1:25" s="1" customFormat="1" x14ac:dyDescent="0.25">
      <c r="A456" s="1" t="s">
        <v>41</v>
      </c>
      <c r="B456" s="1" t="s">
        <v>1</v>
      </c>
      <c r="C456" s="1">
        <v>86</v>
      </c>
      <c r="D456" s="1">
        <v>276</v>
      </c>
      <c r="E456" s="1">
        <v>63</v>
      </c>
      <c r="F456" s="1">
        <v>95</v>
      </c>
      <c r="G456" s="1">
        <v>19</v>
      </c>
      <c r="H456" s="1">
        <v>3</v>
      </c>
      <c r="I456" s="1">
        <v>8</v>
      </c>
      <c r="J456" s="1">
        <v>79</v>
      </c>
      <c r="K456" s="1">
        <v>144</v>
      </c>
      <c r="L456" s="1">
        <v>47</v>
      </c>
      <c r="M456" s="1">
        <v>2</v>
      </c>
      <c r="N456" s="1">
        <v>10</v>
      </c>
      <c r="O456" s="1">
        <v>2</v>
      </c>
      <c r="P456" s="1">
        <v>9</v>
      </c>
      <c r="Q456" s="1">
        <v>10</v>
      </c>
      <c r="R456" s="1">
        <v>630</v>
      </c>
      <c r="S456" s="1">
        <v>33</v>
      </c>
      <c r="T456" s="1">
        <v>12</v>
      </c>
      <c r="U456" s="3">
        <v>0.34399999999999997</v>
      </c>
      <c r="V456" s="3">
        <v>0.52200000000000002</v>
      </c>
      <c r="W456" s="3">
        <v>0.43</v>
      </c>
      <c r="X456" s="1">
        <v>30</v>
      </c>
      <c r="Y456" s="83">
        <f t="shared" si="26"/>
        <v>144</v>
      </c>
    </row>
    <row r="457" spans="1:25" s="5" customFormat="1" x14ac:dyDescent="0.25">
      <c r="U457" s="2"/>
      <c r="V457" s="2"/>
      <c r="W457" s="2"/>
      <c r="X457"/>
      <c r="Y457" s="13">
        <f t="shared" si="26"/>
        <v>0</v>
      </c>
    </row>
    <row r="458" spans="1:25" s="5" customFormat="1" x14ac:dyDescent="0.25">
      <c r="A458" s="5" t="s">
        <v>70</v>
      </c>
      <c r="B458" s="5">
        <v>1997</v>
      </c>
      <c r="C458" s="5">
        <v>30</v>
      </c>
      <c r="D458" s="5">
        <v>58</v>
      </c>
      <c r="E458" s="5">
        <v>17</v>
      </c>
      <c r="F458" s="5">
        <v>20</v>
      </c>
      <c r="G458" s="5">
        <v>2</v>
      </c>
      <c r="H458" s="5">
        <v>0</v>
      </c>
      <c r="I458" s="5">
        <v>1</v>
      </c>
      <c r="J458" s="5">
        <v>7</v>
      </c>
      <c r="K458" s="5">
        <v>25</v>
      </c>
      <c r="L458" s="5">
        <v>10</v>
      </c>
      <c r="M458" s="5">
        <v>6</v>
      </c>
      <c r="N458" s="5">
        <v>1</v>
      </c>
      <c r="O458" s="5">
        <v>1</v>
      </c>
      <c r="P458" s="5">
        <v>5</v>
      </c>
      <c r="Q458" s="5">
        <v>6</v>
      </c>
      <c r="U458" s="2">
        <f>F458/D458</f>
        <v>0.34482758620689657</v>
      </c>
      <c r="V458" s="2">
        <f>K458/D458</f>
        <v>0.43103448275862066</v>
      </c>
      <c r="W458" s="2">
        <f>(F458+L458+M458)/(D458+L458+M458+N458)</f>
        <v>0.48</v>
      </c>
      <c r="X458">
        <f>G458+H458+I458</f>
        <v>3</v>
      </c>
      <c r="Y458" s="13">
        <f t="shared" si="26"/>
        <v>36</v>
      </c>
    </row>
    <row r="459" spans="1:25" s="5" customFormat="1" x14ac:dyDescent="0.25">
      <c r="A459" s="5" t="s">
        <v>70</v>
      </c>
      <c r="B459" s="5">
        <v>1998</v>
      </c>
      <c r="C459" s="5">
        <v>33</v>
      </c>
      <c r="D459" s="5">
        <v>81</v>
      </c>
      <c r="E459" s="5">
        <v>21</v>
      </c>
      <c r="F459" s="5">
        <v>30</v>
      </c>
      <c r="G459" s="5">
        <v>5</v>
      </c>
      <c r="H459" s="5">
        <v>3</v>
      </c>
      <c r="I459" s="5">
        <v>0</v>
      </c>
      <c r="J459" s="5">
        <v>14</v>
      </c>
      <c r="K459" s="5">
        <v>41</v>
      </c>
      <c r="L459" s="5">
        <v>12</v>
      </c>
      <c r="M459" s="5">
        <v>4</v>
      </c>
      <c r="N459" s="5">
        <v>2</v>
      </c>
      <c r="O459" s="5">
        <v>3</v>
      </c>
      <c r="P459" s="5">
        <v>4</v>
      </c>
      <c r="Q459" s="5">
        <v>4</v>
      </c>
      <c r="U459" s="2">
        <f>F459/D459</f>
        <v>0.37037037037037035</v>
      </c>
      <c r="V459" s="2">
        <f>K459/D459</f>
        <v>0.50617283950617287</v>
      </c>
      <c r="W459" s="2">
        <f>(F459+L459+M459)/(D459+L459+M459+N459)</f>
        <v>0.46464646464646464</v>
      </c>
      <c r="X459">
        <f>G459+H459+I459</f>
        <v>8</v>
      </c>
      <c r="Y459" s="13">
        <f t="shared" si="26"/>
        <v>46</v>
      </c>
    </row>
    <row r="460" spans="1:25" s="1" customFormat="1" x14ac:dyDescent="0.25">
      <c r="A460" s="1" t="s">
        <v>70</v>
      </c>
      <c r="B460" s="1" t="s">
        <v>1</v>
      </c>
      <c r="C460" s="1">
        <v>63</v>
      </c>
      <c r="D460" s="1">
        <v>139</v>
      </c>
      <c r="E460" s="1">
        <v>38</v>
      </c>
      <c r="F460" s="1">
        <v>50</v>
      </c>
      <c r="G460" s="1">
        <v>7</v>
      </c>
      <c r="H460" s="1">
        <v>3</v>
      </c>
      <c r="I460" s="1">
        <v>1</v>
      </c>
      <c r="J460" s="1">
        <v>21</v>
      </c>
      <c r="K460" s="1">
        <v>66</v>
      </c>
      <c r="L460" s="1">
        <v>22</v>
      </c>
      <c r="M460" s="1">
        <v>10</v>
      </c>
      <c r="N460" s="1">
        <v>3</v>
      </c>
      <c r="O460" s="1">
        <v>4</v>
      </c>
      <c r="P460" s="1">
        <v>9</v>
      </c>
      <c r="Q460" s="1">
        <v>10</v>
      </c>
      <c r="U460" s="3">
        <v>0.36</v>
      </c>
      <c r="V460" s="3">
        <v>0.47499999999999998</v>
      </c>
      <c r="W460" s="3">
        <v>0.47099999999999997</v>
      </c>
      <c r="X460" s="1">
        <v>11</v>
      </c>
      <c r="Y460" s="83">
        <f t="shared" si="26"/>
        <v>82</v>
      </c>
    </row>
    <row r="461" spans="1:25" s="1" customFormat="1" x14ac:dyDescent="0.25">
      <c r="U461" s="3"/>
      <c r="V461" s="3"/>
      <c r="W461" s="3"/>
      <c r="Y461" s="13">
        <f t="shared" si="26"/>
        <v>0</v>
      </c>
    </row>
    <row r="462" spans="1:25" s="57" customFormat="1" x14ac:dyDescent="0.25">
      <c r="A462" s="57" t="s">
        <v>38</v>
      </c>
      <c r="B462" s="57">
        <v>1996</v>
      </c>
      <c r="C462" s="57">
        <v>35</v>
      </c>
      <c r="D462" s="57">
        <v>81</v>
      </c>
      <c r="E462" s="57">
        <v>18</v>
      </c>
      <c r="F462" s="57">
        <v>24</v>
      </c>
      <c r="G462" s="57">
        <v>8</v>
      </c>
      <c r="H462" s="57">
        <v>0</v>
      </c>
      <c r="I462" s="57">
        <v>1</v>
      </c>
      <c r="J462" s="57">
        <v>8</v>
      </c>
      <c r="K462" s="57">
        <v>35</v>
      </c>
      <c r="L462" s="57">
        <v>8</v>
      </c>
      <c r="M462" s="57">
        <v>1</v>
      </c>
      <c r="N462" s="57">
        <v>1</v>
      </c>
      <c r="O462" s="57">
        <v>4</v>
      </c>
      <c r="P462" s="57">
        <v>2</v>
      </c>
      <c r="Q462" s="57">
        <v>4</v>
      </c>
      <c r="R462" s="57">
        <v>39</v>
      </c>
      <c r="S462" s="57">
        <v>1</v>
      </c>
      <c r="T462" s="57">
        <v>1</v>
      </c>
      <c r="U462" s="58">
        <f>F462/D462</f>
        <v>0.29629629629629628</v>
      </c>
      <c r="V462" s="58">
        <f>K462/D462</f>
        <v>0.43209876543209874</v>
      </c>
      <c r="W462" s="58">
        <f>(F462+L462+M462)/(D462+L462+M462+N462)</f>
        <v>0.36263736263736263</v>
      </c>
      <c r="X462" s="57">
        <f>G462+H462+I462</f>
        <v>9</v>
      </c>
      <c r="Y462" s="65">
        <f t="shared" si="26"/>
        <v>33</v>
      </c>
    </row>
    <row r="463" spans="1:25" x14ac:dyDescent="0.25">
      <c r="A463" t="s">
        <v>38</v>
      </c>
      <c r="B463">
        <v>1997</v>
      </c>
      <c r="C463">
        <v>46</v>
      </c>
      <c r="D463">
        <v>168</v>
      </c>
      <c r="E463">
        <v>39</v>
      </c>
      <c r="F463">
        <v>64</v>
      </c>
      <c r="G463">
        <v>10</v>
      </c>
      <c r="H463">
        <v>0</v>
      </c>
      <c r="I463">
        <v>5</v>
      </c>
      <c r="J463">
        <v>33</v>
      </c>
      <c r="K463">
        <v>89</v>
      </c>
      <c r="L463">
        <v>16</v>
      </c>
      <c r="M463">
        <v>5</v>
      </c>
      <c r="N463">
        <v>3</v>
      </c>
      <c r="O463">
        <v>1</v>
      </c>
      <c r="P463">
        <v>7</v>
      </c>
      <c r="Q463">
        <v>10</v>
      </c>
      <c r="R463">
        <v>62</v>
      </c>
      <c r="S463">
        <v>2</v>
      </c>
      <c r="T463">
        <v>5</v>
      </c>
      <c r="U463" s="2">
        <f>F463/D463</f>
        <v>0.38095238095238093</v>
      </c>
      <c r="V463" s="2">
        <f>K463/D463</f>
        <v>0.52976190476190477</v>
      </c>
      <c r="W463" s="2">
        <f>(F463+L463+M463)/(D463+L463+M463+N463)</f>
        <v>0.44270833333333331</v>
      </c>
      <c r="X463">
        <f>G463+H463+I463</f>
        <v>15</v>
      </c>
      <c r="Y463" s="13">
        <f t="shared" si="26"/>
        <v>85</v>
      </c>
    </row>
    <row r="464" spans="1:25" x14ac:dyDescent="0.25">
      <c r="A464" t="s">
        <v>38</v>
      </c>
      <c r="B464">
        <v>1998</v>
      </c>
      <c r="C464">
        <v>42</v>
      </c>
      <c r="D464">
        <v>154</v>
      </c>
      <c r="E464">
        <v>48</v>
      </c>
      <c r="F464">
        <v>68</v>
      </c>
      <c r="G464">
        <v>13</v>
      </c>
      <c r="H464">
        <v>4</v>
      </c>
      <c r="I464">
        <v>2</v>
      </c>
      <c r="J464">
        <v>38</v>
      </c>
      <c r="K464">
        <v>95</v>
      </c>
      <c r="L464">
        <v>28</v>
      </c>
      <c r="M464">
        <v>1</v>
      </c>
      <c r="N464">
        <v>1</v>
      </c>
      <c r="O464">
        <v>2</v>
      </c>
      <c r="P464">
        <v>13</v>
      </c>
      <c r="Q464">
        <v>16</v>
      </c>
      <c r="R464">
        <v>81</v>
      </c>
      <c r="S464">
        <v>4</v>
      </c>
      <c r="T464">
        <v>2</v>
      </c>
      <c r="U464" s="2">
        <f>F464/D464</f>
        <v>0.44155844155844154</v>
      </c>
      <c r="V464" s="2">
        <f>K464/D464</f>
        <v>0.61688311688311692</v>
      </c>
      <c r="W464" s="2">
        <f>(F464+L464+M464)/(D464+L464+M464+N464)</f>
        <v>0.52717391304347827</v>
      </c>
      <c r="X464">
        <f>G464+H464+I464</f>
        <v>19</v>
      </c>
      <c r="Y464" s="13">
        <f t="shared" si="26"/>
        <v>97</v>
      </c>
    </row>
    <row r="465" spans="1:25" x14ac:dyDescent="0.25">
      <c r="A465" t="s">
        <v>38</v>
      </c>
      <c r="B465">
        <v>1999</v>
      </c>
      <c r="C465">
        <v>41</v>
      </c>
      <c r="D465">
        <v>133</v>
      </c>
      <c r="E465">
        <v>26</v>
      </c>
      <c r="F465">
        <v>48</v>
      </c>
      <c r="G465">
        <v>11</v>
      </c>
      <c r="H465">
        <v>1</v>
      </c>
      <c r="I465">
        <v>1</v>
      </c>
      <c r="J465">
        <v>29</v>
      </c>
      <c r="K465">
        <v>64</v>
      </c>
      <c r="L465">
        <v>21</v>
      </c>
      <c r="M465">
        <v>0</v>
      </c>
      <c r="N465">
        <v>1</v>
      </c>
      <c r="O465">
        <v>4</v>
      </c>
      <c r="P465">
        <v>6</v>
      </c>
      <c r="Q465">
        <v>7</v>
      </c>
      <c r="R465">
        <v>61</v>
      </c>
      <c r="S465">
        <v>1</v>
      </c>
      <c r="T465">
        <v>2</v>
      </c>
      <c r="U465" s="2">
        <f>F465/D465</f>
        <v>0.36090225563909772</v>
      </c>
      <c r="V465" s="2">
        <f>K465/D465</f>
        <v>0.48120300751879697</v>
      </c>
      <c r="W465" s="2">
        <f>(F465+L465+M465)/(D465+L465+M465+N465)</f>
        <v>0.44516129032258067</v>
      </c>
      <c r="X465">
        <f>G465+H465+I465</f>
        <v>13</v>
      </c>
      <c r="Y465" s="13">
        <f t="shared" si="26"/>
        <v>69</v>
      </c>
    </row>
    <row r="466" spans="1:25" s="1" customFormat="1" x14ac:dyDescent="0.25">
      <c r="A466" s="1" t="s">
        <v>38</v>
      </c>
      <c r="B466" s="1" t="s">
        <v>1</v>
      </c>
      <c r="C466" s="1">
        <v>164</v>
      </c>
      <c r="D466" s="1">
        <v>536</v>
      </c>
      <c r="E466" s="1">
        <v>131</v>
      </c>
      <c r="F466" s="1">
        <v>204</v>
      </c>
      <c r="G466" s="1">
        <v>42</v>
      </c>
      <c r="H466" s="1">
        <v>5</v>
      </c>
      <c r="I466" s="1">
        <v>9</v>
      </c>
      <c r="J466" s="1">
        <v>108</v>
      </c>
      <c r="K466" s="1">
        <v>283</v>
      </c>
      <c r="L466" s="1">
        <v>73</v>
      </c>
      <c r="M466" s="1">
        <v>7</v>
      </c>
      <c r="N466" s="1">
        <v>6</v>
      </c>
      <c r="O466" s="1">
        <v>11</v>
      </c>
      <c r="P466" s="1">
        <v>28</v>
      </c>
      <c r="Q466" s="1">
        <v>37</v>
      </c>
      <c r="R466" s="1">
        <v>243</v>
      </c>
      <c r="S466" s="1">
        <v>8</v>
      </c>
      <c r="T466" s="1">
        <v>10</v>
      </c>
      <c r="U466" s="3">
        <v>0.38100000000000001</v>
      </c>
      <c r="V466" s="3">
        <v>0.52800000000000002</v>
      </c>
      <c r="W466" s="3">
        <v>0.45700000000000002</v>
      </c>
      <c r="X466" s="1">
        <v>56</v>
      </c>
      <c r="Y466" s="83">
        <f t="shared" si="26"/>
        <v>284</v>
      </c>
    </row>
    <row r="467" spans="1:25" x14ac:dyDescent="0.25">
      <c r="U467" s="2"/>
      <c r="V467" s="2"/>
      <c r="W467" s="2"/>
      <c r="Y467" s="13">
        <f t="shared" si="26"/>
        <v>0</v>
      </c>
    </row>
    <row r="468" spans="1:25" s="5" customFormat="1" x14ac:dyDescent="0.25">
      <c r="A468" s="5" t="s">
        <v>81</v>
      </c>
      <c r="B468" s="5">
        <v>1996</v>
      </c>
      <c r="C468" s="5">
        <v>41</v>
      </c>
      <c r="D468" s="5">
        <v>132</v>
      </c>
      <c r="E468" s="5">
        <v>19</v>
      </c>
      <c r="F468" s="5">
        <v>36</v>
      </c>
      <c r="G468" s="5">
        <v>8</v>
      </c>
      <c r="H468" s="5">
        <v>0</v>
      </c>
      <c r="I468" s="5">
        <v>5</v>
      </c>
      <c r="J468" s="5">
        <v>25</v>
      </c>
      <c r="K468" s="5">
        <v>59</v>
      </c>
      <c r="L468" s="5">
        <v>9</v>
      </c>
      <c r="M468" s="5">
        <v>3</v>
      </c>
      <c r="N468" s="5">
        <v>1</v>
      </c>
      <c r="O468" s="5">
        <v>2</v>
      </c>
      <c r="P468" s="5">
        <v>0</v>
      </c>
      <c r="Q468" s="5">
        <v>0</v>
      </c>
      <c r="U468" s="2">
        <f>F468/D468</f>
        <v>0.27272727272727271</v>
      </c>
      <c r="V468" s="2">
        <f>K468/D468</f>
        <v>0.44696969696969696</v>
      </c>
      <c r="W468" s="2">
        <f>(F468+L468+M468)/(D468+L468+M468+N468)</f>
        <v>0.33103448275862069</v>
      </c>
      <c r="X468">
        <f>G468+H468+I468</f>
        <v>13</v>
      </c>
      <c r="Y468" s="13">
        <f t="shared" si="26"/>
        <v>48</v>
      </c>
    </row>
    <row r="469" spans="1:25" s="5" customFormat="1" x14ac:dyDescent="0.25">
      <c r="A469" s="5" t="s">
        <v>81</v>
      </c>
      <c r="B469" s="5">
        <v>1997</v>
      </c>
      <c r="C469" s="5">
        <v>42</v>
      </c>
      <c r="D469" s="5">
        <v>125</v>
      </c>
      <c r="E469" s="5">
        <v>26</v>
      </c>
      <c r="F469" s="5">
        <v>39</v>
      </c>
      <c r="G469" s="5">
        <v>12</v>
      </c>
      <c r="H469" s="5">
        <v>0</v>
      </c>
      <c r="I469" s="5">
        <v>2</v>
      </c>
      <c r="J469" s="5">
        <v>26</v>
      </c>
      <c r="K469" s="5">
        <v>57</v>
      </c>
      <c r="L469" s="5">
        <v>11</v>
      </c>
      <c r="M469" s="5">
        <v>2</v>
      </c>
      <c r="N469" s="5">
        <v>1</v>
      </c>
      <c r="O469" s="5">
        <v>1</v>
      </c>
      <c r="P469" s="5">
        <v>0</v>
      </c>
      <c r="Q469" s="5">
        <v>1</v>
      </c>
      <c r="U469" s="2">
        <f>F469/D469</f>
        <v>0.312</v>
      </c>
      <c r="V469" s="2">
        <f>K469/D469</f>
        <v>0.45600000000000002</v>
      </c>
      <c r="W469" s="2">
        <f>(F469+L469+M469)/(D469+L469+M469+N469)</f>
        <v>0.37410071942446044</v>
      </c>
      <c r="X469">
        <f>G469+H469+I469</f>
        <v>14</v>
      </c>
      <c r="Y469" s="13">
        <f t="shared" si="26"/>
        <v>52</v>
      </c>
    </row>
    <row r="470" spans="1:25" s="1" customFormat="1" x14ac:dyDescent="0.25">
      <c r="A470" s="1" t="s">
        <v>81</v>
      </c>
      <c r="B470" s="1" t="s">
        <v>1</v>
      </c>
      <c r="C470" s="1">
        <v>83</v>
      </c>
      <c r="D470" s="1">
        <v>257</v>
      </c>
      <c r="E470" s="1">
        <v>45</v>
      </c>
      <c r="F470" s="1">
        <v>75</v>
      </c>
      <c r="G470" s="1">
        <v>20</v>
      </c>
      <c r="H470" s="1">
        <v>0</v>
      </c>
      <c r="I470" s="1">
        <v>7</v>
      </c>
      <c r="J470" s="1">
        <v>51</v>
      </c>
      <c r="K470" s="1">
        <v>116</v>
      </c>
      <c r="L470" s="1">
        <v>20</v>
      </c>
      <c r="M470" s="1">
        <v>5</v>
      </c>
      <c r="N470" s="1">
        <v>2</v>
      </c>
      <c r="O470" s="1">
        <v>3</v>
      </c>
      <c r="P470" s="1">
        <v>0</v>
      </c>
      <c r="Q470" s="1">
        <v>1</v>
      </c>
      <c r="U470" s="3">
        <v>0.29199999999999998</v>
      </c>
      <c r="V470" s="3">
        <v>0.45100000000000001</v>
      </c>
      <c r="W470" s="3">
        <v>0.35199999999999998</v>
      </c>
      <c r="X470" s="1">
        <v>27</v>
      </c>
      <c r="Y470" s="83">
        <f t="shared" si="26"/>
        <v>100</v>
      </c>
    </row>
    <row r="471" spans="1:25" s="1" customFormat="1" x14ac:dyDescent="0.25">
      <c r="U471" s="3"/>
      <c r="V471" s="3"/>
      <c r="W471" s="3"/>
      <c r="Y471" s="13">
        <f t="shared" si="26"/>
        <v>0</v>
      </c>
    </row>
    <row r="472" spans="1:25" s="59" customFormat="1" x14ac:dyDescent="0.25">
      <c r="A472" s="59" t="s">
        <v>103</v>
      </c>
      <c r="B472" s="59">
        <v>1995</v>
      </c>
      <c r="C472" s="59">
        <v>46</v>
      </c>
      <c r="D472" s="59">
        <v>146</v>
      </c>
      <c r="E472" s="59">
        <v>33</v>
      </c>
      <c r="F472" s="59">
        <v>37</v>
      </c>
      <c r="G472" s="59">
        <v>6</v>
      </c>
      <c r="H472" s="59">
        <v>2</v>
      </c>
      <c r="I472" s="59">
        <v>2</v>
      </c>
      <c r="J472" s="59">
        <v>24</v>
      </c>
      <c r="K472" s="59">
        <v>53</v>
      </c>
      <c r="L472" s="59">
        <v>24</v>
      </c>
      <c r="M472" s="59">
        <v>0</v>
      </c>
      <c r="N472" s="59">
        <v>3</v>
      </c>
      <c r="O472" s="59">
        <v>0</v>
      </c>
      <c r="P472" s="59">
        <v>0</v>
      </c>
      <c r="Q472" s="59">
        <v>0</v>
      </c>
      <c r="U472" s="58">
        <f>F472/D472</f>
        <v>0.25342465753424659</v>
      </c>
      <c r="V472" s="58">
        <f>K472/D472</f>
        <v>0.36301369863013699</v>
      </c>
      <c r="W472" s="58">
        <f>(F472+L472+M472)/(D472+L472+M472+N472)</f>
        <v>0.35260115606936415</v>
      </c>
      <c r="X472" s="57">
        <f>G472+H472+I472</f>
        <v>10</v>
      </c>
      <c r="Y472" s="65">
        <f t="shared" si="26"/>
        <v>61</v>
      </c>
    </row>
    <row r="473" spans="1:25" s="7" customFormat="1" x14ac:dyDescent="0.25">
      <c r="A473" s="7" t="s">
        <v>103</v>
      </c>
      <c r="B473" s="7">
        <v>1997</v>
      </c>
      <c r="C473" s="7">
        <v>11</v>
      </c>
      <c r="D473" s="7">
        <v>25</v>
      </c>
      <c r="E473" s="7">
        <v>7</v>
      </c>
      <c r="F473" s="7">
        <v>6</v>
      </c>
      <c r="G473" s="7">
        <v>2</v>
      </c>
      <c r="H473" s="7">
        <v>0</v>
      </c>
      <c r="I473" s="7">
        <v>0</v>
      </c>
      <c r="J473" s="7">
        <v>1</v>
      </c>
      <c r="K473" s="7">
        <v>8</v>
      </c>
      <c r="L473" s="7">
        <v>3</v>
      </c>
      <c r="M473" s="7">
        <v>0</v>
      </c>
      <c r="N473" s="7">
        <v>0</v>
      </c>
      <c r="O473" s="7">
        <v>0</v>
      </c>
      <c r="P473" s="7">
        <v>1</v>
      </c>
      <c r="Q473" s="7">
        <v>1</v>
      </c>
      <c r="U473" s="2">
        <f>F473/D473</f>
        <v>0.24</v>
      </c>
      <c r="V473" s="2">
        <f>K473/D473</f>
        <v>0.32</v>
      </c>
      <c r="W473" s="2">
        <f>(F473+L473+M473)/(D473+L473+M473+N473)</f>
        <v>0.32142857142857145</v>
      </c>
      <c r="X473">
        <f>G473+H473+I473</f>
        <v>2</v>
      </c>
      <c r="Y473" s="13">
        <f t="shared" si="26"/>
        <v>9</v>
      </c>
    </row>
    <row r="474" spans="1:25" s="7" customFormat="1" x14ac:dyDescent="0.25">
      <c r="A474" s="7" t="s">
        <v>103</v>
      </c>
      <c r="B474" s="7">
        <v>1998</v>
      </c>
      <c r="C474" s="7">
        <v>22</v>
      </c>
      <c r="D474" s="7">
        <v>47</v>
      </c>
      <c r="E474" s="7">
        <v>6</v>
      </c>
      <c r="F474" s="7">
        <v>9</v>
      </c>
      <c r="G474" s="7">
        <v>2</v>
      </c>
      <c r="H474" s="7">
        <v>1</v>
      </c>
      <c r="I474" s="7">
        <v>0</v>
      </c>
      <c r="J474" s="7">
        <v>10</v>
      </c>
      <c r="K474" s="7">
        <v>13</v>
      </c>
      <c r="L474" s="7">
        <v>6</v>
      </c>
      <c r="M474" s="7">
        <v>0</v>
      </c>
      <c r="N474" s="7">
        <v>1</v>
      </c>
      <c r="O474" s="7">
        <v>0</v>
      </c>
      <c r="P474" s="7">
        <v>0</v>
      </c>
      <c r="Q474" s="7">
        <v>1</v>
      </c>
      <c r="U474" s="2">
        <f>F474/D474</f>
        <v>0.19148936170212766</v>
      </c>
      <c r="V474" s="2">
        <f>K474/D474</f>
        <v>0.27659574468085107</v>
      </c>
      <c r="W474" s="2">
        <f>(F474+L474+M474)/(D474+L474+M474+N474)</f>
        <v>0.27777777777777779</v>
      </c>
      <c r="X474">
        <f>G474+H474+I474</f>
        <v>3</v>
      </c>
      <c r="Y474" s="13">
        <f t="shared" si="26"/>
        <v>15</v>
      </c>
    </row>
    <row r="475" spans="1:25" s="7" customFormat="1" x14ac:dyDescent="0.25">
      <c r="A475" s="7" t="s">
        <v>103</v>
      </c>
      <c r="B475" s="7">
        <v>1999</v>
      </c>
      <c r="C475" s="7">
        <v>38</v>
      </c>
      <c r="D475" s="7">
        <v>116</v>
      </c>
      <c r="E475" s="7">
        <v>19</v>
      </c>
      <c r="F475" s="7">
        <v>33</v>
      </c>
      <c r="G475" s="7">
        <v>4</v>
      </c>
      <c r="H475" s="7">
        <v>2</v>
      </c>
      <c r="I475" s="7">
        <v>0</v>
      </c>
      <c r="J475" s="7">
        <v>25</v>
      </c>
      <c r="K475" s="7">
        <v>41</v>
      </c>
      <c r="L475" s="7">
        <v>9</v>
      </c>
      <c r="M475" s="7">
        <v>3</v>
      </c>
      <c r="N475" s="7">
        <v>0</v>
      </c>
      <c r="O475" s="7">
        <v>3</v>
      </c>
      <c r="P475" s="7">
        <v>1</v>
      </c>
      <c r="Q475" s="7">
        <v>1</v>
      </c>
      <c r="R475" s="7">
        <v>172</v>
      </c>
      <c r="S475" s="7">
        <v>21</v>
      </c>
      <c r="T475" s="7">
        <v>3</v>
      </c>
      <c r="U475" s="2">
        <f>F475/D475</f>
        <v>0.28448275862068967</v>
      </c>
      <c r="V475" s="2">
        <f>K475/D475</f>
        <v>0.35344827586206895</v>
      </c>
      <c r="W475" s="2">
        <f>(F475+L475+M475)/(D475+L475+M475+N475)</f>
        <v>0.3515625</v>
      </c>
      <c r="X475">
        <f>G475+H475+I475</f>
        <v>6</v>
      </c>
      <c r="Y475" s="13">
        <f t="shared" si="26"/>
        <v>45</v>
      </c>
    </row>
    <row r="476" spans="1:25" s="1" customFormat="1" x14ac:dyDescent="0.25">
      <c r="A476" s="1" t="s">
        <v>103</v>
      </c>
      <c r="B476" s="1" t="s">
        <v>1</v>
      </c>
      <c r="C476" s="1">
        <v>117</v>
      </c>
      <c r="D476" s="1">
        <v>334</v>
      </c>
      <c r="E476" s="1">
        <v>65</v>
      </c>
      <c r="F476" s="1">
        <v>85</v>
      </c>
      <c r="G476" s="1">
        <v>14</v>
      </c>
      <c r="H476" s="1">
        <v>5</v>
      </c>
      <c r="I476" s="1">
        <v>2</v>
      </c>
      <c r="J476" s="1">
        <v>60</v>
      </c>
      <c r="K476" s="1">
        <v>115</v>
      </c>
      <c r="L476" s="1">
        <v>42</v>
      </c>
      <c r="M476" s="1">
        <v>3</v>
      </c>
      <c r="N476" s="1">
        <v>4</v>
      </c>
      <c r="O476" s="1">
        <v>3</v>
      </c>
      <c r="P476" s="1">
        <v>2</v>
      </c>
      <c r="Q476" s="1">
        <v>3</v>
      </c>
      <c r="R476" s="1">
        <v>172</v>
      </c>
      <c r="S476" s="1">
        <v>21</v>
      </c>
      <c r="T476" s="1">
        <v>3</v>
      </c>
      <c r="U476" s="3">
        <v>0.254</v>
      </c>
      <c r="V476" s="3">
        <v>0.34399999999999997</v>
      </c>
      <c r="W476" s="3">
        <v>0.33900000000000002</v>
      </c>
      <c r="X476" s="1">
        <v>21</v>
      </c>
      <c r="Y476" s="83">
        <f t="shared" si="26"/>
        <v>130</v>
      </c>
    </row>
    <row r="477" spans="1:25" s="1" customFormat="1" x14ac:dyDescent="0.25">
      <c r="U477" s="3"/>
      <c r="V477" s="3"/>
      <c r="W477" s="3"/>
      <c r="Y477" s="13">
        <f t="shared" si="26"/>
        <v>0</v>
      </c>
    </row>
    <row r="478" spans="1:25" s="57" customFormat="1" x14ac:dyDescent="0.25">
      <c r="A478" s="57" t="s">
        <v>129</v>
      </c>
      <c r="B478" s="57">
        <v>1995</v>
      </c>
      <c r="C478" s="57">
        <v>38</v>
      </c>
      <c r="D478" s="57">
        <v>90</v>
      </c>
      <c r="E478" s="57">
        <v>15</v>
      </c>
      <c r="F478" s="57">
        <v>23</v>
      </c>
      <c r="G478" s="57">
        <v>3</v>
      </c>
      <c r="H478" s="57">
        <v>2</v>
      </c>
      <c r="I478" s="57">
        <v>2</v>
      </c>
      <c r="J478" s="57">
        <v>15</v>
      </c>
      <c r="K478" s="57">
        <v>36</v>
      </c>
      <c r="L478" s="57">
        <v>21</v>
      </c>
      <c r="M478" s="57">
        <v>1</v>
      </c>
      <c r="N478" s="57">
        <v>1</v>
      </c>
      <c r="O478" s="57">
        <v>2</v>
      </c>
      <c r="P478" s="57">
        <v>3</v>
      </c>
      <c r="Q478" s="57">
        <v>4</v>
      </c>
      <c r="R478" s="57">
        <v>67</v>
      </c>
      <c r="S478" s="57">
        <v>5</v>
      </c>
      <c r="T478" s="57">
        <v>2</v>
      </c>
      <c r="U478" s="58">
        <f>F478/D478</f>
        <v>0.25555555555555554</v>
      </c>
      <c r="V478" s="58">
        <f>K478/D478</f>
        <v>0.4</v>
      </c>
      <c r="W478" s="58">
        <f>(F478+L478+M478)/(D478+L478+M478+N478)</f>
        <v>0.39823008849557523</v>
      </c>
      <c r="X478" s="57">
        <f>G478+H478+I478</f>
        <v>7</v>
      </c>
      <c r="Y478" s="65">
        <f t="shared" si="26"/>
        <v>45</v>
      </c>
    </row>
    <row r="479" spans="1:25" x14ac:dyDescent="0.25">
      <c r="A479" t="s">
        <v>129</v>
      </c>
      <c r="B479">
        <v>1996</v>
      </c>
      <c r="C479">
        <v>42</v>
      </c>
      <c r="D479">
        <v>126</v>
      </c>
      <c r="E479">
        <v>23</v>
      </c>
      <c r="F479">
        <v>37</v>
      </c>
      <c r="G479">
        <v>7</v>
      </c>
      <c r="H479">
        <v>0</v>
      </c>
      <c r="I479">
        <v>1</v>
      </c>
      <c r="J479">
        <v>15</v>
      </c>
      <c r="K479">
        <v>47</v>
      </c>
      <c r="L479">
        <v>19</v>
      </c>
      <c r="M479">
        <v>0</v>
      </c>
      <c r="N479">
        <v>0</v>
      </c>
      <c r="O479">
        <v>0</v>
      </c>
      <c r="P479">
        <v>1</v>
      </c>
      <c r="Q479">
        <v>1</v>
      </c>
      <c r="R479">
        <v>69</v>
      </c>
      <c r="S479">
        <v>6</v>
      </c>
      <c r="T479">
        <v>6</v>
      </c>
      <c r="U479" s="2">
        <f>F479/D479</f>
        <v>0.29365079365079366</v>
      </c>
      <c r="V479" s="2">
        <f>K479/D479</f>
        <v>0.37301587301587302</v>
      </c>
      <c r="W479" s="2">
        <f>(F479+L479+M479)/(D479+L479+M479+N479)</f>
        <v>0.38620689655172413</v>
      </c>
      <c r="X479">
        <f>G479+H479+I479</f>
        <v>8</v>
      </c>
      <c r="Y479" s="13">
        <f t="shared" si="26"/>
        <v>56</v>
      </c>
    </row>
    <row r="480" spans="1:25" x14ac:dyDescent="0.25">
      <c r="A480" t="s">
        <v>129</v>
      </c>
      <c r="B480">
        <v>1997</v>
      </c>
      <c r="C480">
        <v>46</v>
      </c>
      <c r="D480">
        <v>143</v>
      </c>
      <c r="E480">
        <v>27</v>
      </c>
      <c r="F480">
        <v>40</v>
      </c>
      <c r="G480">
        <v>13</v>
      </c>
      <c r="H480">
        <v>0</v>
      </c>
      <c r="I480">
        <v>0</v>
      </c>
      <c r="J480">
        <v>26</v>
      </c>
      <c r="K480">
        <v>53</v>
      </c>
      <c r="L480">
        <v>20</v>
      </c>
      <c r="M480">
        <v>3</v>
      </c>
      <c r="N480">
        <v>1</v>
      </c>
      <c r="O480">
        <v>0</v>
      </c>
      <c r="P480">
        <v>2</v>
      </c>
      <c r="Q480">
        <v>3</v>
      </c>
      <c r="R480">
        <v>88</v>
      </c>
      <c r="S480">
        <v>4</v>
      </c>
      <c r="T480">
        <v>5</v>
      </c>
      <c r="U480" s="2">
        <f>F480/D480</f>
        <v>0.27972027972027974</v>
      </c>
      <c r="V480" s="2">
        <f>K480/D480</f>
        <v>0.37062937062937062</v>
      </c>
      <c r="W480" s="2">
        <f>(F480+L480+M480)/(D480+L480+M480+N480)</f>
        <v>0.3772455089820359</v>
      </c>
      <c r="X480">
        <f>G480+H480+I480</f>
        <v>13</v>
      </c>
      <c r="Y480" s="13">
        <f t="shared" si="26"/>
        <v>63</v>
      </c>
    </row>
    <row r="481" spans="1:25" x14ac:dyDescent="0.25">
      <c r="A481" t="s">
        <v>129</v>
      </c>
      <c r="B481">
        <v>1998</v>
      </c>
      <c r="C481">
        <v>33</v>
      </c>
      <c r="D481">
        <v>85</v>
      </c>
      <c r="E481">
        <v>17</v>
      </c>
      <c r="F481">
        <v>21</v>
      </c>
      <c r="G481">
        <v>7</v>
      </c>
      <c r="H481">
        <v>0</v>
      </c>
      <c r="I481">
        <v>1</v>
      </c>
      <c r="J481">
        <v>15</v>
      </c>
      <c r="K481">
        <v>31</v>
      </c>
      <c r="L481">
        <v>17</v>
      </c>
      <c r="M481">
        <v>0</v>
      </c>
      <c r="N481">
        <v>2</v>
      </c>
      <c r="O481">
        <v>1</v>
      </c>
      <c r="P481">
        <v>1</v>
      </c>
      <c r="Q481">
        <v>2</v>
      </c>
      <c r="R481">
        <v>19</v>
      </c>
      <c r="S481">
        <v>0</v>
      </c>
      <c r="T481">
        <v>0</v>
      </c>
      <c r="U481" s="2">
        <f>F481/D481</f>
        <v>0.24705882352941178</v>
      </c>
      <c r="V481" s="2">
        <f>K481/D481</f>
        <v>0.36470588235294116</v>
      </c>
      <c r="W481" s="2">
        <f>(F481+L481+M481)/(D481+L481+M481+N481)</f>
        <v>0.36538461538461536</v>
      </c>
      <c r="X481">
        <f>G481+H481+I481</f>
        <v>8</v>
      </c>
      <c r="Y481" s="13">
        <f t="shared" si="26"/>
        <v>38</v>
      </c>
    </row>
    <row r="482" spans="1:25" s="1" customFormat="1" x14ac:dyDescent="0.25">
      <c r="A482" s="1" t="s">
        <v>129</v>
      </c>
      <c r="B482" s="1" t="s">
        <v>1</v>
      </c>
      <c r="C482" s="1">
        <v>159</v>
      </c>
      <c r="D482" s="1">
        <v>444</v>
      </c>
      <c r="E482" s="1">
        <v>82</v>
      </c>
      <c r="F482" s="1">
        <v>121</v>
      </c>
      <c r="G482" s="1">
        <v>30</v>
      </c>
      <c r="H482" s="1">
        <v>2</v>
      </c>
      <c r="I482" s="1">
        <v>4</v>
      </c>
      <c r="J482" s="1">
        <v>71</v>
      </c>
      <c r="K482" s="1">
        <v>167</v>
      </c>
      <c r="L482" s="1">
        <v>77</v>
      </c>
      <c r="M482" s="1">
        <v>4</v>
      </c>
      <c r="N482" s="1">
        <v>4</v>
      </c>
      <c r="O482" s="1">
        <v>3</v>
      </c>
      <c r="P482" s="1">
        <v>7</v>
      </c>
      <c r="Q482" s="1">
        <v>10</v>
      </c>
      <c r="R482" s="1">
        <v>243</v>
      </c>
      <c r="S482" s="1">
        <v>15</v>
      </c>
      <c r="T482" s="1">
        <v>13</v>
      </c>
      <c r="U482" s="3">
        <v>0.27300000000000002</v>
      </c>
      <c r="V482" s="3">
        <v>0.376</v>
      </c>
      <c r="W482" s="3">
        <v>0.38200000000000001</v>
      </c>
      <c r="X482" s="1">
        <v>36</v>
      </c>
      <c r="Y482" s="83">
        <f t="shared" si="26"/>
        <v>202</v>
      </c>
    </row>
    <row r="483" spans="1:25" x14ac:dyDescent="0.25">
      <c r="U483" s="2"/>
      <c r="V483" s="2"/>
      <c r="W483" s="2"/>
      <c r="Y483" s="13">
        <f t="shared" si="26"/>
        <v>0</v>
      </c>
    </row>
    <row r="484" spans="1:25" s="57" customFormat="1" x14ac:dyDescent="0.25">
      <c r="A484" s="57" t="s">
        <v>42</v>
      </c>
      <c r="B484" s="57">
        <v>1995</v>
      </c>
      <c r="C484" s="57">
        <v>36</v>
      </c>
      <c r="D484" s="57">
        <v>106</v>
      </c>
      <c r="E484" s="57">
        <v>22</v>
      </c>
      <c r="F484" s="57">
        <v>37</v>
      </c>
      <c r="G484" s="57">
        <v>4</v>
      </c>
      <c r="H484" s="57">
        <v>3</v>
      </c>
      <c r="I484" s="57">
        <v>4</v>
      </c>
      <c r="J484" s="57">
        <v>17</v>
      </c>
      <c r="K484" s="57">
        <v>59</v>
      </c>
      <c r="L484" s="57">
        <v>8</v>
      </c>
      <c r="M484" s="57">
        <v>0</v>
      </c>
      <c r="N484" s="57">
        <v>1</v>
      </c>
      <c r="O484" s="57">
        <v>1</v>
      </c>
      <c r="P484" s="57">
        <v>0</v>
      </c>
      <c r="Q484" s="57">
        <v>1</v>
      </c>
      <c r="R484" s="57">
        <v>199</v>
      </c>
      <c r="S484" s="57">
        <v>10</v>
      </c>
      <c r="T484" s="57">
        <v>7</v>
      </c>
      <c r="U484" s="58">
        <f>F484/D484</f>
        <v>0.34905660377358488</v>
      </c>
      <c r="V484" s="58">
        <f>K484/D484</f>
        <v>0.55660377358490565</v>
      </c>
      <c r="W484" s="58">
        <f>(F484+L484+M484)/(D484+L484+M484+N484)</f>
        <v>0.39130434782608697</v>
      </c>
      <c r="X484" s="57">
        <f>G484+H484+I484</f>
        <v>11</v>
      </c>
      <c r="Y484" s="65">
        <f t="shared" si="26"/>
        <v>45</v>
      </c>
    </row>
    <row r="485" spans="1:25" x14ac:dyDescent="0.25">
      <c r="A485" t="s">
        <v>42</v>
      </c>
      <c r="B485">
        <v>1996</v>
      </c>
      <c r="C485">
        <v>37</v>
      </c>
      <c r="D485">
        <v>109</v>
      </c>
      <c r="E485">
        <v>13</v>
      </c>
      <c r="F485">
        <v>27</v>
      </c>
      <c r="G485">
        <v>2</v>
      </c>
      <c r="H485">
        <v>1</v>
      </c>
      <c r="I485">
        <v>3</v>
      </c>
      <c r="J485">
        <v>23</v>
      </c>
      <c r="K485">
        <v>40</v>
      </c>
      <c r="L485">
        <v>10</v>
      </c>
      <c r="M485">
        <v>3</v>
      </c>
      <c r="N485">
        <v>2</v>
      </c>
      <c r="O485">
        <v>2</v>
      </c>
      <c r="P485">
        <v>1</v>
      </c>
      <c r="Q485">
        <v>1</v>
      </c>
      <c r="R485">
        <v>221</v>
      </c>
      <c r="S485">
        <v>11</v>
      </c>
      <c r="T485">
        <v>12</v>
      </c>
      <c r="U485" s="2">
        <f>F485/D485</f>
        <v>0.24770642201834864</v>
      </c>
      <c r="V485" s="2">
        <f>K485/D485</f>
        <v>0.3669724770642202</v>
      </c>
      <c r="W485" s="2">
        <f>(F485+L485+M485)/(D485+L485+M485+N485)</f>
        <v>0.32258064516129031</v>
      </c>
      <c r="X485">
        <f>G485+H485+I485</f>
        <v>6</v>
      </c>
      <c r="Y485" s="13">
        <f t="shared" si="26"/>
        <v>40</v>
      </c>
    </row>
    <row r="486" spans="1:25" x14ac:dyDescent="0.25">
      <c r="A486" t="s">
        <v>42</v>
      </c>
      <c r="B486">
        <v>1997</v>
      </c>
      <c r="C486">
        <v>43</v>
      </c>
      <c r="D486">
        <v>128</v>
      </c>
      <c r="E486">
        <v>17</v>
      </c>
      <c r="F486">
        <v>38</v>
      </c>
      <c r="G486">
        <v>8</v>
      </c>
      <c r="H486">
        <v>3</v>
      </c>
      <c r="I486">
        <v>5</v>
      </c>
      <c r="J486">
        <v>22</v>
      </c>
      <c r="K486">
        <v>67</v>
      </c>
      <c r="L486">
        <v>8</v>
      </c>
      <c r="M486">
        <v>1</v>
      </c>
      <c r="N486">
        <v>2</v>
      </c>
      <c r="O486">
        <v>1</v>
      </c>
      <c r="P486">
        <v>1</v>
      </c>
      <c r="Q486">
        <v>2</v>
      </c>
      <c r="R486">
        <v>10</v>
      </c>
      <c r="S486">
        <v>6</v>
      </c>
      <c r="T486">
        <v>1</v>
      </c>
      <c r="U486" s="2">
        <f>F486/D486</f>
        <v>0.296875</v>
      </c>
      <c r="V486" s="2">
        <f>K486/D486</f>
        <v>0.5234375</v>
      </c>
      <c r="W486" s="2">
        <f>(F486+L486+M486)/(D486+L486+M486+N486)</f>
        <v>0.33812949640287771</v>
      </c>
      <c r="X486">
        <f>G486+H486+I486</f>
        <v>16</v>
      </c>
      <c r="Y486" s="13">
        <f t="shared" si="26"/>
        <v>47</v>
      </c>
    </row>
    <row r="487" spans="1:25" x14ac:dyDescent="0.25">
      <c r="A487" t="s">
        <v>42</v>
      </c>
      <c r="B487">
        <v>1998</v>
      </c>
      <c r="C487">
        <v>11</v>
      </c>
      <c r="D487">
        <v>18</v>
      </c>
      <c r="E487">
        <v>3</v>
      </c>
      <c r="F487">
        <v>5</v>
      </c>
      <c r="G487">
        <v>1</v>
      </c>
      <c r="H487">
        <v>0</v>
      </c>
      <c r="I487">
        <v>0</v>
      </c>
      <c r="J487">
        <v>3</v>
      </c>
      <c r="K487">
        <v>6</v>
      </c>
      <c r="L487">
        <v>3</v>
      </c>
      <c r="M487">
        <v>0</v>
      </c>
      <c r="N487">
        <v>0</v>
      </c>
      <c r="O487">
        <v>0</v>
      </c>
      <c r="P487">
        <v>0</v>
      </c>
      <c r="Q487">
        <v>0</v>
      </c>
      <c r="U487" s="2">
        <f>F487/D487</f>
        <v>0.27777777777777779</v>
      </c>
      <c r="V487" s="2">
        <f>K487/D487</f>
        <v>0.33333333333333331</v>
      </c>
      <c r="W487" s="2">
        <f>(F487+L487+M487)/(D487+L487+M487+N487)</f>
        <v>0.38095238095238093</v>
      </c>
      <c r="X487">
        <f>G487+H487+I487</f>
        <v>1</v>
      </c>
      <c r="Y487" s="13">
        <f t="shared" si="26"/>
        <v>8</v>
      </c>
    </row>
    <row r="488" spans="1:25" s="1" customFormat="1" x14ac:dyDescent="0.25">
      <c r="A488" s="1" t="s">
        <v>42</v>
      </c>
      <c r="B488" s="1" t="s">
        <v>1</v>
      </c>
      <c r="C488" s="1">
        <v>127</v>
      </c>
      <c r="D488" s="1">
        <v>361</v>
      </c>
      <c r="E488" s="1">
        <v>55</v>
      </c>
      <c r="F488" s="1">
        <v>107</v>
      </c>
      <c r="G488" s="1">
        <v>15</v>
      </c>
      <c r="H488" s="1">
        <v>7</v>
      </c>
      <c r="I488" s="1">
        <v>12</v>
      </c>
      <c r="J488" s="1">
        <v>65</v>
      </c>
      <c r="K488" s="1">
        <v>172</v>
      </c>
      <c r="L488" s="1">
        <v>29</v>
      </c>
      <c r="M488" s="1">
        <v>4</v>
      </c>
      <c r="N488" s="1">
        <v>5</v>
      </c>
      <c r="O488" s="1">
        <v>4</v>
      </c>
      <c r="P488" s="1">
        <v>2</v>
      </c>
      <c r="Q488" s="1">
        <v>4</v>
      </c>
      <c r="R488" s="1">
        <v>430</v>
      </c>
      <c r="S488" s="1">
        <v>27</v>
      </c>
      <c r="T488" s="1">
        <v>20</v>
      </c>
      <c r="U488" s="3">
        <v>0.29599999999999999</v>
      </c>
      <c r="V488" s="3">
        <v>0.47599999999999998</v>
      </c>
      <c r="W488" s="3">
        <v>0.35099999999999998</v>
      </c>
      <c r="X488" s="1">
        <v>34</v>
      </c>
      <c r="Y488" s="83">
        <f t="shared" si="26"/>
        <v>140</v>
      </c>
    </row>
    <row r="489" spans="1:25" s="1" customFormat="1" x14ac:dyDescent="0.25">
      <c r="U489" s="2"/>
      <c r="V489" s="2"/>
      <c r="W489" s="2"/>
      <c r="X489"/>
      <c r="Y489" s="13">
        <f t="shared" si="26"/>
        <v>0</v>
      </c>
    </row>
    <row r="490" spans="1:25" s="59" customFormat="1" x14ac:dyDescent="0.25">
      <c r="A490" s="59" t="s">
        <v>107</v>
      </c>
      <c r="B490" s="59">
        <v>1995</v>
      </c>
      <c r="C490" s="59">
        <v>40</v>
      </c>
      <c r="D490" s="59">
        <v>130</v>
      </c>
      <c r="E490" s="59">
        <v>20</v>
      </c>
      <c r="F490" s="59">
        <v>38</v>
      </c>
      <c r="G490" s="59">
        <v>4</v>
      </c>
      <c r="H490" s="59">
        <v>3</v>
      </c>
      <c r="I490" s="59">
        <v>2</v>
      </c>
      <c r="J490" s="59">
        <v>22</v>
      </c>
      <c r="K490" s="59">
        <v>54</v>
      </c>
      <c r="L490" s="59">
        <v>22</v>
      </c>
      <c r="M490" s="59">
        <v>1</v>
      </c>
      <c r="N490" s="59">
        <v>1</v>
      </c>
      <c r="O490" s="59">
        <v>0</v>
      </c>
      <c r="P490" s="59">
        <v>4</v>
      </c>
      <c r="Q490" s="59">
        <v>6</v>
      </c>
      <c r="U490" s="58">
        <f>F490/D490</f>
        <v>0.29230769230769232</v>
      </c>
      <c r="V490" s="58">
        <f>K490/D490</f>
        <v>0.41538461538461541</v>
      </c>
      <c r="W490" s="58">
        <f>(F490+L490+M490)/(D490+L490+M490+N490)</f>
        <v>0.39610389610389612</v>
      </c>
      <c r="X490" s="57">
        <f>G490+H490+I490</f>
        <v>9</v>
      </c>
      <c r="Y490" s="65">
        <f t="shared" si="26"/>
        <v>61</v>
      </c>
    </row>
    <row r="491" spans="1:25" s="7" customFormat="1" x14ac:dyDescent="0.25">
      <c r="A491" s="7" t="s">
        <v>107</v>
      </c>
      <c r="B491" s="7">
        <v>1996</v>
      </c>
      <c r="C491" s="7">
        <v>38</v>
      </c>
      <c r="D491" s="7">
        <v>126</v>
      </c>
      <c r="E491" s="7">
        <v>25</v>
      </c>
      <c r="F491" s="7">
        <v>43</v>
      </c>
      <c r="G491" s="7">
        <v>4</v>
      </c>
      <c r="H491" s="7">
        <v>2</v>
      </c>
      <c r="I491" s="7">
        <v>1</v>
      </c>
      <c r="J491" s="7">
        <v>11</v>
      </c>
      <c r="K491" s="7">
        <v>54</v>
      </c>
      <c r="L491" s="7">
        <v>11</v>
      </c>
      <c r="M491" s="7">
        <v>1</v>
      </c>
      <c r="N491" s="7">
        <v>2</v>
      </c>
      <c r="O491" s="7">
        <v>2</v>
      </c>
      <c r="P491" s="7">
        <v>3</v>
      </c>
      <c r="Q491" s="7">
        <v>5</v>
      </c>
      <c r="U491" s="2">
        <f>F491/D491</f>
        <v>0.34126984126984128</v>
      </c>
      <c r="V491" s="2">
        <f>K491/D491</f>
        <v>0.42857142857142855</v>
      </c>
      <c r="W491" s="2">
        <f>(F491+L491+M491)/(D491+L491+M491+N491)</f>
        <v>0.39285714285714285</v>
      </c>
      <c r="X491">
        <f>G491+H491+I491</f>
        <v>7</v>
      </c>
      <c r="Y491" s="13">
        <f t="shared" si="26"/>
        <v>55</v>
      </c>
    </row>
    <row r="492" spans="1:25" s="1" customFormat="1" x14ac:dyDescent="0.25">
      <c r="A492" s="1" t="s">
        <v>107</v>
      </c>
      <c r="B492" s="1" t="s">
        <v>1</v>
      </c>
      <c r="C492" s="1">
        <v>78</v>
      </c>
      <c r="D492" s="1">
        <v>256</v>
      </c>
      <c r="E492" s="1">
        <v>45</v>
      </c>
      <c r="F492" s="1">
        <v>81</v>
      </c>
      <c r="G492" s="1">
        <v>8</v>
      </c>
      <c r="H492" s="1">
        <v>5</v>
      </c>
      <c r="I492" s="1">
        <v>3</v>
      </c>
      <c r="J492" s="1">
        <v>33</v>
      </c>
      <c r="K492" s="1">
        <v>108</v>
      </c>
      <c r="L492" s="1">
        <v>33</v>
      </c>
      <c r="M492" s="1">
        <v>2</v>
      </c>
      <c r="N492" s="1">
        <v>3</v>
      </c>
      <c r="O492" s="1">
        <v>2</v>
      </c>
      <c r="P492" s="1">
        <v>7</v>
      </c>
      <c r="Q492" s="1">
        <v>11</v>
      </c>
      <c r="U492" s="3">
        <v>0.316</v>
      </c>
      <c r="V492" s="3">
        <v>0.42199999999999999</v>
      </c>
      <c r="W492" s="3">
        <v>0.39500000000000002</v>
      </c>
      <c r="X492" s="1">
        <v>16</v>
      </c>
      <c r="Y492" s="83">
        <f t="shared" si="26"/>
        <v>116</v>
      </c>
    </row>
    <row r="493" spans="1:25" x14ac:dyDescent="0.25">
      <c r="U493" s="2"/>
      <c r="V493" s="2"/>
      <c r="W493" s="2"/>
      <c r="Y493" s="13">
        <f t="shared" si="26"/>
        <v>0</v>
      </c>
    </row>
    <row r="494" spans="1:25" x14ac:dyDescent="0.25">
      <c r="A494" t="s">
        <v>43</v>
      </c>
      <c r="B494">
        <v>1995</v>
      </c>
      <c r="C494">
        <v>46</v>
      </c>
      <c r="D494">
        <v>163</v>
      </c>
      <c r="E494">
        <v>27</v>
      </c>
      <c r="F494">
        <v>59</v>
      </c>
      <c r="G494">
        <v>14</v>
      </c>
      <c r="H494">
        <v>5</v>
      </c>
      <c r="I494">
        <v>0</v>
      </c>
      <c r="J494">
        <v>27</v>
      </c>
      <c r="K494">
        <v>83</v>
      </c>
      <c r="L494">
        <v>14</v>
      </c>
      <c r="M494">
        <v>10</v>
      </c>
      <c r="N494">
        <v>0</v>
      </c>
      <c r="O494">
        <v>0</v>
      </c>
      <c r="P494">
        <v>1</v>
      </c>
      <c r="Q494">
        <v>2</v>
      </c>
      <c r="R494">
        <v>70</v>
      </c>
      <c r="S494">
        <v>154</v>
      </c>
      <c r="T494">
        <v>32</v>
      </c>
      <c r="U494" s="2">
        <f>F494/D494</f>
        <v>0.3619631901840491</v>
      </c>
      <c r="V494" s="2">
        <f>K494/D494</f>
        <v>0.50920245398773001</v>
      </c>
      <c r="W494" s="2">
        <f>(F494+L494+M494)/(D494+L494+M494+N494)</f>
        <v>0.44385026737967914</v>
      </c>
      <c r="X494">
        <f>G494+H494+I494</f>
        <v>19</v>
      </c>
      <c r="Y494" s="13">
        <f t="shared" si="26"/>
        <v>83</v>
      </c>
    </row>
    <row r="495" spans="1:25" x14ac:dyDescent="0.25">
      <c r="A495" t="s">
        <v>43</v>
      </c>
      <c r="B495">
        <v>1996</v>
      </c>
      <c r="C495">
        <v>42</v>
      </c>
      <c r="D495">
        <v>144</v>
      </c>
      <c r="E495">
        <v>30</v>
      </c>
      <c r="F495">
        <v>55</v>
      </c>
      <c r="G495">
        <v>7</v>
      </c>
      <c r="H495">
        <v>2</v>
      </c>
      <c r="I495">
        <v>1</v>
      </c>
      <c r="J495">
        <v>34</v>
      </c>
      <c r="K495">
        <v>69</v>
      </c>
      <c r="L495">
        <v>27</v>
      </c>
      <c r="M495">
        <v>0</v>
      </c>
      <c r="N495">
        <v>0</v>
      </c>
      <c r="O495">
        <v>0</v>
      </c>
      <c r="P495">
        <v>4</v>
      </c>
      <c r="Q495">
        <v>5</v>
      </c>
      <c r="R495">
        <v>90</v>
      </c>
      <c r="S495">
        <v>104</v>
      </c>
      <c r="T495">
        <v>9</v>
      </c>
      <c r="U495" s="2">
        <f>F495/D495</f>
        <v>0.38194444444444442</v>
      </c>
      <c r="V495" s="2">
        <f>K495/D495</f>
        <v>0.47916666666666669</v>
      </c>
      <c r="W495" s="2">
        <f>(F495+L495+M495)/(D495+L495+M495+N495)</f>
        <v>0.47953216374269003</v>
      </c>
      <c r="X495">
        <f>G495+H495+I495</f>
        <v>10</v>
      </c>
      <c r="Y495" s="13">
        <f t="shared" si="26"/>
        <v>82</v>
      </c>
    </row>
    <row r="496" spans="1:25" s="1" customFormat="1" x14ac:dyDescent="0.25">
      <c r="A496" s="1" t="s">
        <v>43</v>
      </c>
      <c r="B496" s="1" t="s">
        <v>1</v>
      </c>
      <c r="C496" s="1">
        <v>88</v>
      </c>
      <c r="D496" s="1">
        <v>307</v>
      </c>
      <c r="E496" s="1">
        <v>57</v>
      </c>
      <c r="F496" s="1">
        <v>114</v>
      </c>
      <c r="G496" s="1">
        <v>21</v>
      </c>
      <c r="H496" s="1">
        <v>7</v>
      </c>
      <c r="I496" s="1">
        <v>1</v>
      </c>
      <c r="J496" s="1">
        <v>61</v>
      </c>
      <c r="K496" s="1">
        <v>152</v>
      </c>
      <c r="L496" s="1">
        <v>41</v>
      </c>
      <c r="M496" s="1">
        <v>10</v>
      </c>
      <c r="N496" s="1">
        <v>0</v>
      </c>
      <c r="O496" s="1">
        <v>0</v>
      </c>
      <c r="P496" s="1">
        <v>5</v>
      </c>
      <c r="Q496" s="1">
        <v>7</v>
      </c>
      <c r="R496" s="1">
        <v>160</v>
      </c>
      <c r="S496" s="1">
        <v>258</v>
      </c>
      <c r="T496" s="1">
        <v>41</v>
      </c>
      <c r="U496" s="3">
        <v>0.371</v>
      </c>
      <c r="V496" s="3">
        <v>0.495</v>
      </c>
      <c r="W496" s="3">
        <v>0.46100000000000002</v>
      </c>
      <c r="X496" s="1">
        <v>29</v>
      </c>
      <c r="Y496" s="83">
        <f t="shared" si="26"/>
        <v>165</v>
      </c>
    </row>
    <row r="497" spans="1:25" s="5" customFormat="1" x14ac:dyDescent="0.25">
      <c r="U497" s="2"/>
      <c r="V497" s="2"/>
      <c r="W497" s="2"/>
      <c r="X497"/>
      <c r="Y497" s="13">
        <f t="shared" si="26"/>
        <v>0</v>
      </c>
    </row>
    <row r="498" spans="1:25" s="59" customFormat="1" x14ac:dyDescent="0.25">
      <c r="A498" s="59" t="s">
        <v>111</v>
      </c>
      <c r="B498" s="59">
        <v>1995</v>
      </c>
      <c r="C498" s="59">
        <v>36</v>
      </c>
      <c r="D498" s="59">
        <v>86</v>
      </c>
      <c r="E498" s="59">
        <v>19</v>
      </c>
      <c r="F498" s="59">
        <v>22</v>
      </c>
      <c r="G498" s="59">
        <v>5</v>
      </c>
      <c r="H498" s="59">
        <v>1</v>
      </c>
      <c r="I498" s="59">
        <v>0</v>
      </c>
      <c r="J498" s="59">
        <v>12</v>
      </c>
      <c r="K498" s="59">
        <v>29</v>
      </c>
      <c r="L498" s="59">
        <v>20</v>
      </c>
      <c r="M498" s="59">
        <v>1</v>
      </c>
      <c r="N498" s="59">
        <v>2</v>
      </c>
      <c r="O498" s="59">
        <v>0</v>
      </c>
      <c r="P498" s="59">
        <v>2</v>
      </c>
      <c r="Q498" s="59">
        <v>5</v>
      </c>
      <c r="U498" s="58">
        <f>F498/D498</f>
        <v>0.2558139534883721</v>
      </c>
      <c r="V498" s="58">
        <f>K498/D498</f>
        <v>0.33720930232558138</v>
      </c>
      <c r="W498" s="58">
        <f>(F498+L498+M498)/(D498+L498+M498+N498)</f>
        <v>0.39449541284403672</v>
      </c>
      <c r="X498" s="57">
        <f>G498+H498+I498</f>
        <v>6</v>
      </c>
      <c r="Y498" s="65">
        <f t="shared" si="26"/>
        <v>43</v>
      </c>
    </row>
    <row r="499" spans="1:25" s="1" customFormat="1" x14ac:dyDescent="0.25">
      <c r="A499" s="1" t="s">
        <v>111</v>
      </c>
      <c r="B499" s="1" t="s">
        <v>1</v>
      </c>
      <c r="C499" s="1">
        <v>36</v>
      </c>
      <c r="D499" s="1">
        <v>86</v>
      </c>
      <c r="E499" s="1">
        <v>19</v>
      </c>
      <c r="F499" s="1">
        <v>22</v>
      </c>
      <c r="G499" s="1">
        <v>5</v>
      </c>
      <c r="H499" s="1">
        <v>1</v>
      </c>
      <c r="I499" s="1">
        <v>0</v>
      </c>
      <c r="J499" s="1">
        <v>12</v>
      </c>
      <c r="K499" s="1">
        <v>29</v>
      </c>
      <c r="L499" s="1">
        <v>20</v>
      </c>
      <c r="M499" s="1">
        <v>1</v>
      </c>
      <c r="N499" s="1">
        <v>2</v>
      </c>
      <c r="O499" s="1">
        <v>0</v>
      </c>
      <c r="P499" s="1">
        <v>2</v>
      </c>
      <c r="Q499" s="1">
        <v>5</v>
      </c>
      <c r="U499" s="3">
        <v>0.25600000000000001</v>
      </c>
      <c r="V499" s="3">
        <v>0.33700000000000002</v>
      </c>
      <c r="W499" s="3">
        <v>0.39400000000000002</v>
      </c>
      <c r="X499" s="1">
        <v>6</v>
      </c>
      <c r="Y499" s="83">
        <f t="shared" si="26"/>
        <v>43</v>
      </c>
    </row>
    <row r="500" spans="1:25" s="1" customFormat="1" x14ac:dyDescent="0.25">
      <c r="U500" s="3"/>
      <c r="V500" s="3"/>
      <c r="W500" s="3"/>
      <c r="Y500" s="13">
        <f t="shared" si="26"/>
        <v>0</v>
      </c>
    </row>
    <row r="501" spans="1:25" s="60" customFormat="1" x14ac:dyDescent="0.25">
      <c r="A501" s="60" t="s">
        <v>86</v>
      </c>
      <c r="B501" s="60">
        <v>1994</v>
      </c>
      <c r="C501" s="60">
        <v>36</v>
      </c>
      <c r="D501" s="60">
        <v>102</v>
      </c>
      <c r="E501" s="60">
        <v>15</v>
      </c>
      <c r="F501" s="60">
        <v>17</v>
      </c>
      <c r="G501" s="60">
        <v>1</v>
      </c>
      <c r="H501" s="60">
        <v>0</v>
      </c>
      <c r="I501" s="60">
        <v>1</v>
      </c>
      <c r="J501" s="60">
        <v>10</v>
      </c>
      <c r="K501" s="60">
        <v>21</v>
      </c>
      <c r="L501" s="60">
        <v>9</v>
      </c>
      <c r="M501" s="60">
        <v>1</v>
      </c>
      <c r="N501" s="60">
        <v>2</v>
      </c>
      <c r="O501" s="60">
        <v>5</v>
      </c>
      <c r="P501" s="60">
        <v>1</v>
      </c>
      <c r="Q501" s="60">
        <v>2</v>
      </c>
      <c r="U501" s="58">
        <f>F501/D501</f>
        <v>0.16666666666666666</v>
      </c>
      <c r="V501" s="58">
        <f>K501/D501</f>
        <v>0.20588235294117646</v>
      </c>
      <c r="W501" s="58">
        <f>(F501+L501+M501)/(D501+L501+M501+N501)</f>
        <v>0.23684210526315788</v>
      </c>
      <c r="X501" s="57">
        <f>G501+H501+I501</f>
        <v>2</v>
      </c>
      <c r="Y501" s="65">
        <f t="shared" si="26"/>
        <v>27</v>
      </c>
    </row>
    <row r="502" spans="1:25" s="5" customFormat="1" x14ac:dyDescent="0.25">
      <c r="A502" s="5" t="s">
        <v>86</v>
      </c>
      <c r="B502" s="5">
        <v>1995</v>
      </c>
      <c r="C502" s="5">
        <v>46</v>
      </c>
      <c r="D502" s="5">
        <v>162</v>
      </c>
      <c r="E502" s="5">
        <v>31</v>
      </c>
      <c r="F502" s="5">
        <v>45</v>
      </c>
      <c r="G502" s="5">
        <v>5</v>
      </c>
      <c r="H502" s="5">
        <v>2</v>
      </c>
      <c r="I502" s="5">
        <v>3</v>
      </c>
      <c r="J502" s="5">
        <v>19</v>
      </c>
      <c r="K502" s="5">
        <v>63</v>
      </c>
      <c r="L502" s="5">
        <v>17</v>
      </c>
      <c r="M502" s="5">
        <v>3</v>
      </c>
      <c r="N502" s="5">
        <v>0</v>
      </c>
      <c r="O502" s="5">
        <v>2</v>
      </c>
      <c r="P502" s="5">
        <v>1</v>
      </c>
      <c r="Q502" s="5">
        <v>1</v>
      </c>
      <c r="U502" s="2">
        <f>F502/D502</f>
        <v>0.27777777777777779</v>
      </c>
      <c r="V502" s="2">
        <f>K502/D502</f>
        <v>0.3888888888888889</v>
      </c>
      <c r="W502" s="2">
        <f>(F502+L502+M502)/(D502+L502+M502+N502)</f>
        <v>0.35714285714285715</v>
      </c>
      <c r="X502">
        <f>G502+H502+I502</f>
        <v>10</v>
      </c>
      <c r="Y502" s="13">
        <f t="shared" si="26"/>
        <v>65</v>
      </c>
    </row>
    <row r="503" spans="1:25" s="5" customFormat="1" x14ac:dyDescent="0.25">
      <c r="A503" s="5" t="s">
        <v>86</v>
      </c>
      <c r="B503" s="5">
        <v>1996</v>
      </c>
      <c r="C503" s="5">
        <v>42</v>
      </c>
      <c r="D503" s="5">
        <v>138</v>
      </c>
      <c r="E503" s="5">
        <v>24</v>
      </c>
      <c r="F503" s="5">
        <v>39</v>
      </c>
      <c r="G503" s="5">
        <v>10</v>
      </c>
      <c r="H503" s="5">
        <v>0</v>
      </c>
      <c r="I503" s="5">
        <v>1</v>
      </c>
      <c r="J503" s="5">
        <v>22</v>
      </c>
      <c r="K503" s="5">
        <v>52</v>
      </c>
      <c r="L503" s="5">
        <v>11</v>
      </c>
      <c r="M503" s="5">
        <v>2</v>
      </c>
      <c r="N503" s="5">
        <v>0</v>
      </c>
      <c r="O503" s="5">
        <v>0</v>
      </c>
      <c r="P503" s="5">
        <v>0</v>
      </c>
      <c r="Q503" s="5">
        <v>1</v>
      </c>
      <c r="U503" s="2">
        <f>F503/D503</f>
        <v>0.28260869565217389</v>
      </c>
      <c r="V503" s="2">
        <f>K503/D503</f>
        <v>0.37681159420289856</v>
      </c>
      <c r="W503" s="2">
        <f>(F503+L503+M503)/(D503+L503+M503+N503)</f>
        <v>0.3443708609271523</v>
      </c>
      <c r="X503">
        <f>G503+H503+I503</f>
        <v>11</v>
      </c>
      <c r="Y503" s="13">
        <f t="shared" si="26"/>
        <v>52</v>
      </c>
    </row>
    <row r="504" spans="1:25" s="1" customFormat="1" x14ac:dyDescent="0.25">
      <c r="A504" s="1" t="s">
        <v>86</v>
      </c>
      <c r="B504" s="1" t="s">
        <v>1</v>
      </c>
      <c r="C504" s="1">
        <v>124</v>
      </c>
      <c r="D504" s="1">
        <v>402</v>
      </c>
      <c r="E504" s="1">
        <v>70</v>
      </c>
      <c r="F504" s="1">
        <v>101</v>
      </c>
      <c r="G504" s="1">
        <v>16</v>
      </c>
      <c r="H504" s="1">
        <v>2</v>
      </c>
      <c r="I504" s="1">
        <v>5</v>
      </c>
      <c r="J504" s="1">
        <v>51</v>
      </c>
      <c r="K504" s="1">
        <v>136</v>
      </c>
      <c r="L504" s="1">
        <v>37</v>
      </c>
      <c r="M504" s="1">
        <v>6</v>
      </c>
      <c r="N504" s="1">
        <v>2</v>
      </c>
      <c r="O504" s="1">
        <v>7</v>
      </c>
      <c r="P504" s="1">
        <v>2</v>
      </c>
      <c r="Q504" s="1">
        <v>4</v>
      </c>
      <c r="U504" s="3">
        <v>0.251</v>
      </c>
      <c r="V504" s="3">
        <v>0.33800000000000002</v>
      </c>
      <c r="W504" s="3">
        <v>0.32200000000000001</v>
      </c>
      <c r="X504" s="1">
        <v>23</v>
      </c>
      <c r="Y504" s="83">
        <f t="shared" si="26"/>
        <v>144</v>
      </c>
    </row>
    <row r="505" spans="1:25" x14ac:dyDescent="0.25">
      <c r="U505" s="2"/>
      <c r="V505" s="2"/>
      <c r="W505" s="2"/>
      <c r="Y505" s="13">
        <f t="shared" si="26"/>
        <v>0</v>
      </c>
    </row>
    <row r="506" spans="1:25" s="57" customFormat="1" x14ac:dyDescent="0.25">
      <c r="A506" s="57" t="s">
        <v>44</v>
      </c>
      <c r="B506" s="57">
        <v>1994</v>
      </c>
      <c r="C506" s="57">
        <v>31</v>
      </c>
      <c r="D506" s="57">
        <v>66</v>
      </c>
      <c r="E506" s="57">
        <v>23</v>
      </c>
      <c r="F506" s="57">
        <v>20</v>
      </c>
      <c r="G506" s="57">
        <v>3</v>
      </c>
      <c r="H506" s="57">
        <v>0</v>
      </c>
      <c r="I506" s="57">
        <v>1</v>
      </c>
      <c r="J506" s="57">
        <v>11</v>
      </c>
      <c r="K506" s="57">
        <v>26</v>
      </c>
      <c r="L506" s="57">
        <v>21</v>
      </c>
      <c r="M506" s="57">
        <v>2</v>
      </c>
      <c r="N506" s="57">
        <v>0</v>
      </c>
      <c r="O506" s="57">
        <v>0</v>
      </c>
      <c r="P506" s="57">
        <v>1</v>
      </c>
      <c r="Q506" s="57">
        <v>2</v>
      </c>
      <c r="R506" s="57">
        <v>68</v>
      </c>
      <c r="S506" s="57">
        <v>7</v>
      </c>
      <c r="T506" s="57">
        <v>4</v>
      </c>
      <c r="U506" s="58">
        <f>F506/D506</f>
        <v>0.30303030303030304</v>
      </c>
      <c r="V506" s="58">
        <f>K506/D506</f>
        <v>0.39393939393939392</v>
      </c>
      <c r="W506" s="58">
        <f>(F506+L506+M506)/(D506+L506+M506+N506)</f>
        <v>0.48314606741573035</v>
      </c>
      <c r="X506" s="57">
        <f>G506+H506+I506</f>
        <v>4</v>
      </c>
      <c r="Y506" s="65">
        <f t="shared" si="26"/>
        <v>43</v>
      </c>
    </row>
    <row r="507" spans="1:25" x14ac:dyDescent="0.25">
      <c r="A507" t="s">
        <v>44</v>
      </c>
      <c r="B507">
        <v>1995</v>
      </c>
      <c r="C507">
        <v>27</v>
      </c>
      <c r="D507">
        <v>76</v>
      </c>
      <c r="E507">
        <v>18</v>
      </c>
      <c r="F507">
        <v>20</v>
      </c>
      <c r="G507">
        <v>1</v>
      </c>
      <c r="H507">
        <v>0</v>
      </c>
      <c r="I507">
        <v>0</v>
      </c>
      <c r="J507">
        <v>15</v>
      </c>
      <c r="K507">
        <v>21</v>
      </c>
      <c r="L507">
        <v>17</v>
      </c>
      <c r="M507">
        <v>1</v>
      </c>
      <c r="N507">
        <v>0</v>
      </c>
      <c r="O507">
        <v>0</v>
      </c>
      <c r="P507">
        <v>0</v>
      </c>
      <c r="Q507">
        <v>0</v>
      </c>
      <c r="R507">
        <v>91</v>
      </c>
      <c r="S507">
        <v>14</v>
      </c>
      <c r="T507">
        <v>4</v>
      </c>
      <c r="U507" s="2">
        <f>F507/D507</f>
        <v>0.26315789473684209</v>
      </c>
      <c r="V507" s="2">
        <f>K507/D507</f>
        <v>0.27631578947368424</v>
      </c>
      <c r="W507" s="2">
        <f>(F507+L507+M507)/(D507+L507+M507+N507)</f>
        <v>0.40425531914893614</v>
      </c>
      <c r="X507">
        <f>G507+H507+I507</f>
        <v>1</v>
      </c>
      <c r="Y507" s="13">
        <f t="shared" si="26"/>
        <v>38</v>
      </c>
    </row>
    <row r="508" spans="1:25" x14ac:dyDescent="0.25">
      <c r="A508" t="s">
        <v>44</v>
      </c>
      <c r="B508">
        <v>1996</v>
      </c>
      <c r="C508">
        <v>40</v>
      </c>
      <c r="D508">
        <v>109</v>
      </c>
      <c r="E508">
        <v>23</v>
      </c>
      <c r="F508">
        <v>29</v>
      </c>
      <c r="G508">
        <v>1</v>
      </c>
      <c r="H508">
        <v>1</v>
      </c>
      <c r="I508">
        <v>1</v>
      </c>
      <c r="J508">
        <v>14</v>
      </c>
      <c r="K508">
        <v>35</v>
      </c>
      <c r="L508">
        <v>26</v>
      </c>
      <c r="M508">
        <v>4</v>
      </c>
      <c r="N508">
        <v>2</v>
      </c>
      <c r="O508">
        <v>1</v>
      </c>
      <c r="P508">
        <v>1</v>
      </c>
      <c r="Q508">
        <v>2</v>
      </c>
      <c r="R508">
        <v>30</v>
      </c>
      <c r="S508">
        <v>2</v>
      </c>
      <c r="T508">
        <v>0</v>
      </c>
      <c r="U508" s="2">
        <f>F508/D508</f>
        <v>0.26605504587155965</v>
      </c>
      <c r="V508" s="2">
        <f>K508/D508</f>
        <v>0.32110091743119268</v>
      </c>
      <c r="W508" s="2">
        <f>(F508+L508+M508)/(D508+L508+M508+N508)</f>
        <v>0.41843971631205673</v>
      </c>
      <c r="X508">
        <f>G508+H508+I508</f>
        <v>3</v>
      </c>
      <c r="Y508" s="13">
        <f t="shared" si="26"/>
        <v>59</v>
      </c>
    </row>
    <row r="509" spans="1:25" s="1" customFormat="1" x14ac:dyDescent="0.25">
      <c r="A509" s="1" t="s">
        <v>44</v>
      </c>
      <c r="B509" s="1" t="s">
        <v>1</v>
      </c>
      <c r="C509" s="1">
        <v>98</v>
      </c>
      <c r="D509" s="1">
        <v>251</v>
      </c>
      <c r="E509" s="1">
        <v>64</v>
      </c>
      <c r="F509" s="1">
        <v>69</v>
      </c>
      <c r="G509" s="1">
        <v>5</v>
      </c>
      <c r="H509" s="1">
        <v>1</v>
      </c>
      <c r="I509" s="1">
        <v>2</v>
      </c>
      <c r="J509" s="1">
        <v>40</v>
      </c>
      <c r="K509" s="1">
        <v>82</v>
      </c>
      <c r="L509" s="1">
        <v>64</v>
      </c>
      <c r="M509" s="1">
        <v>7</v>
      </c>
      <c r="N509" s="1">
        <v>2</v>
      </c>
      <c r="O509" s="1">
        <v>1</v>
      </c>
      <c r="P509" s="1">
        <v>2</v>
      </c>
      <c r="Q509" s="1">
        <v>4</v>
      </c>
      <c r="R509" s="1">
        <v>189</v>
      </c>
      <c r="S509" s="1">
        <v>23</v>
      </c>
      <c r="T509" s="1">
        <v>8</v>
      </c>
      <c r="U509" s="3">
        <v>0.27500000000000002</v>
      </c>
      <c r="V509" s="3">
        <v>0.32700000000000001</v>
      </c>
      <c r="W509" s="3">
        <v>0.432</v>
      </c>
      <c r="X509" s="1">
        <v>8</v>
      </c>
      <c r="Y509" s="83">
        <f t="shared" si="26"/>
        <v>140</v>
      </c>
    </row>
    <row r="510" spans="1:25" s="5" customFormat="1" x14ac:dyDescent="0.25">
      <c r="U510" s="2"/>
      <c r="V510" s="2"/>
      <c r="W510" s="2"/>
      <c r="X510"/>
      <c r="Y510" s="13">
        <f t="shared" si="26"/>
        <v>0</v>
      </c>
    </row>
    <row r="511" spans="1:25" s="60" customFormat="1" x14ac:dyDescent="0.25">
      <c r="A511" s="60" t="s">
        <v>83</v>
      </c>
      <c r="B511" s="60">
        <v>1994</v>
      </c>
      <c r="C511" s="60">
        <v>35</v>
      </c>
      <c r="D511" s="60">
        <v>126</v>
      </c>
      <c r="E511" s="60">
        <v>33</v>
      </c>
      <c r="F511" s="60">
        <v>45</v>
      </c>
      <c r="G511" s="60">
        <v>11</v>
      </c>
      <c r="H511" s="60">
        <v>4</v>
      </c>
      <c r="I511" s="60">
        <v>2</v>
      </c>
      <c r="J511" s="60">
        <v>16</v>
      </c>
      <c r="K511" s="60">
        <v>70</v>
      </c>
      <c r="L511" s="60">
        <v>18</v>
      </c>
      <c r="M511" s="60">
        <v>1</v>
      </c>
      <c r="N511" s="60">
        <v>1</v>
      </c>
      <c r="O511" s="60">
        <v>1</v>
      </c>
      <c r="P511" s="60">
        <v>5</v>
      </c>
      <c r="Q511" s="60">
        <v>7</v>
      </c>
      <c r="U511" s="58">
        <f>F511/D511</f>
        <v>0.35714285714285715</v>
      </c>
      <c r="V511" s="58">
        <f>K511/D511</f>
        <v>0.55555555555555558</v>
      </c>
      <c r="W511" s="58">
        <f>(F511+L511+M511)/(D511+L511+M511+N511)</f>
        <v>0.43835616438356162</v>
      </c>
      <c r="X511" s="57">
        <f>G511+H511+I511</f>
        <v>17</v>
      </c>
      <c r="Y511" s="65">
        <f t="shared" si="26"/>
        <v>64</v>
      </c>
    </row>
    <row r="512" spans="1:25" s="1" customFormat="1" x14ac:dyDescent="0.25">
      <c r="A512" s="1" t="s">
        <v>83</v>
      </c>
      <c r="B512" s="1" t="s">
        <v>1</v>
      </c>
      <c r="C512" s="1">
        <v>35</v>
      </c>
      <c r="D512" s="1">
        <v>126</v>
      </c>
      <c r="E512" s="1">
        <v>33</v>
      </c>
      <c r="F512" s="1">
        <v>45</v>
      </c>
      <c r="G512" s="1">
        <v>11</v>
      </c>
      <c r="H512" s="1">
        <v>4</v>
      </c>
      <c r="I512" s="1">
        <v>2</v>
      </c>
      <c r="J512" s="1">
        <v>16</v>
      </c>
      <c r="K512" s="1">
        <v>70</v>
      </c>
      <c r="L512" s="1">
        <v>18</v>
      </c>
      <c r="M512" s="1">
        <v>1</v>
      </c>
      <c r="N512" s="1">
        <v>1</v>
      </c>
      <c r="O512" s="1">
        <v>1</v>
      </c>
      <c r="P512" s="1">
        <v>5</v>
      </c>
      <c r="Q512" s="1">
        <v>7</v>
      </c>
      <c r="U512" s="3">
        <v>0.35699999999999998</v>
      </c>
      <c r="V512" s="3">
        <v>0.55600000000000005</v>
      </c>
      <c r="W512" s="3">
        <v>0.438</v>
      </c>
      <c r="X512" s="1">
        <v>17</v>
      </c>
      <c r="Y512" s="83">
        <f t="shared" si="26"/>
        <v>64</v>
      </c>
    </row>
    <row r="513" spans="1:25" x14ac:dyDescent="0.25">
      <c r="U513" s="2"/>
      <c r="V513" s="2"/>
      <c r="W513" s="2"/>
      <c r="Y513" s="13">
        <f t="shared" si="26"/>
        <v>0</v>
      </c>
    </row>
    <row r="514" spans="1:25" x14ac:dyDescent="0.25">
      <c r="A514" t="s">
        <v>58</v>
      </c>
      <c r="B514">
        <v>1993</v>
      </c>
      <c r="C514">
        <v>23</v>
      </c>
      <c r="D514">
        <v>63</v>
      </c>
      <c r="E514">
        <v>11</v>
      </c>
      <c r="F514">
        <v>22</v>
      </c>
      <c r="G514">
        <v>4</v>
      </c>
      <c r="H514">
        <v>1</v>
      </c>
      <c r="I514">
        <v>0</v>
      </c>
      <c r="J514">
        <v>9</v>
      </c>
      <c r="K514">
        <v>28</v>
      </c>
      <c r="L514">
        <v>7</v>
      </c>
      <c r="M514">
        <v>1</v>
      </c>
      <c r="N514">
        <v>0</v>
      </c>
      <c r="O514">
        <v>0</v>
      </c>
      <c r="P514">
        <v>2</v>
      </c>
      <c r="Q514">
        <v>2</v>
      </c>
      <c r="R514">
        <v>45</v>
      </c>
      <c r="S514">
        <v>5</v>
      </c>
      <c r="T514">
        <v>5</v>
      </c>
      <c r="U514" s="2">
        <f>F514/D514</f>
        <v>0.34920634920634919</v>
      </c>
      <c r="V514" s="2">
        <f>K514/D514</f>
        <v>0.44444444444444442</v>
      </c>
      <c r="W514" s="2">
        <f>(F514+L514+M514)/(D514+L514+M514+N514)</f>
        <v>0.42253521126760563</v>
      </c>
      <c r="X514">
        <f>G514+H514+I514</f>
        <v>5</v>
      </c>
      <c r="Y514" s="13">
        <f t="shared" si="26"/>
        <v>30</v>
      </c>
    </row>
    <row r="515" spans="1:25" x14ac:dyDescent="0.25">
      <c r="A515" t="s">
        <v>58</v>
      </c>
      <c r="B515">
        <v>1994</v>
      </c>
      <c r="C515">
        <v>36</v>
      </c>
      <c r="D515">
        <v>126</v>
      </c>
      <c r="E515">
        <v>23</v>
      </c>
      <c r="F515">
        <v>44</v>
      </c>
      <c r="G515">
        <v>6</v>
      </c>
      <c r="H515">
        <v>6</v>
      </c>
      <c r="I515">
        <v>1</v>
      </c>
      <c r="J515">
        <v>35</v>
      </c>
      <c r="K515">
        <v>65</v>
      </c>
      <c r="L515">
        <v>16</v>
      </c>
      <c r="M515">
        <v>1</v>
      </c>
      <c r="N515">
        <v>1</v>
      </c>
      <c r="O515">
        <v>0</v>
      </c>
      <c r="P515">
        <v>2</v>
      </c>
      <c r="Q515">
        <v>2</v>
      </c>
      <c r="R515">
        <v>121</v>
      </c>
      <c r="S515">
        <v>16</v>
      </c>
      <c r="T515">
        <v>4</v>
      </c>
      <c r="U515" s="2">
        <f>F515/D515</f>
        <v>0.34920634920634919</v>
      </c>
      <c r="V515" s="2">
        <f>K515/D515</f>
        <v>0.51587301587301593</v>
      </c>
      <c r="W515" s="2">
        <f>(F515+L515+M515)/(D515+L515+M515+N515)</f>
        <v>0.4236111111111111</v>
      </c>
      <c r="X515">
        <f>G515+H515+I515</f>
        <v>13</v>
      </c>
      <c r="Y515" s="13">
        <f t="shared" si="26"/>
        <v>61</v>
      </c>
    </row>
    <row r="516" spans="1:25" s="1" customFormat="1" x14ac:dyDescent="0.25">
      <c r="A516" s="1" t="s">
        <v>58</v>
      </c>
      <c r="B516" s="1" t="s">
        <v>1</v>
      </c>
      <c r="C516" s="1">
        <v>59</v>
      </c>
      <c r="D516" s="1">
        <v>189</v>
      </c>
      <c r="E516" s="1">
        <v>34</v>
      </c>
      <c r="F516" s="1">
        <v>66</v>
      </c>
      <c r="G516" s="1">
        <v>10</v>
      </c>
      <c r="H516" s="1">
        <v>7</v>
      </c>
      <c r="I516" s="1">
        <v>1</v>
      </c>
      <c r="J516" s="1">
        <v>44</v>
      </c>
      <c r="K516" s="1">
        <v>93</v>
      </c>
      <c r="L516" s="1">
        <v>23</v>
      </c>
      <c r="M516" s="1">
        <v>2</v>
      </c>
      <c r="N516" s="1">
        <v>1</v>
      </c>
      <c r="O516" s="1">
        <v>0</v>
      </c>
      <c r="P516" s="1">
        <v>4</v>
      </c>
      <c r="Q516" s="1">
        <v>4</v>
      </c>
      <c r="R516" s="1">
        <v>166</v>
      </c>
      <c r="S516" s="1">
        <v>21</v>
      </c>
      <c r="T516" s="1">
        <v>9</v>
      </c>
      <c r="U516" s="3">
        <v>0.34899999999999998</v>
      </c>
      <c r="V516" s="3">
        <v>0.49199999999999999</v>
      </c>
      <c r="W516" s="3">
        <v>0.42299999999999999</v>
      </c>
      <c r="X516" s="1">
        <v>18</v>
      </c>
      <c r="Y516" s="83">
        <f t="shared" si="26"/>
        <v>91</v>
      </c>
    </row>
    <row r="517" spans="1:25" s="5" customFormat="1" x14ac:dyDescent="0.25">
      <c r="U517" s="2"/>
      <c r="V517" s="2"/>
      <c r="W517" s="2"/>
      <c r="X517"/>
      <c r="Y517" s="13">
        <f t="shared" ref="Y517:Y580" si="27">SUM(F517+L517+M517)</f>
        <v>0</v>
      </c>
    </row>
    <row r="518" spans="1:25" s="5" customFormat="1" x14ac:dyDescent="0.25">
      <c r="A518" s="5" t="s">
        <v>69</v>
      </c>
      <c r="B518" s="5">
        <v>1992</v>
      </c>
      <c r="C518" s="5">
        <v>33</v>
      </c>
      <c r="D518" s="5">
        <v>91</v>
      </c>
      <c r="E518" s="5">
        <v>18</v>
      </c>
      <c r="F518" s="5">
        <v>18</v>
      </c>
      <c r="G518" s="5">
        <v>2</v>
      </c>
      <c r="H518" s="5">
        <v>1</v>
      </c>
      <c r="I518" s="5">
        <v>1</v>
      </c>
      <c r="J518" s="5">
        <v>13</v>
      </c>
      <c r="K518" s="5">
        <v>25</v>
      </c>
      <c r="L518" s="5">
        <v>20</v>
      </c>
      <c r="M518" s="5">
        <v>6</v>
      </c>
      <c r="N518" s="5">
        <v>0</v>
      </c>
      <c r="O518" s="5">
        <v>0</v>
      </c>
      <c r="P518" s="5">
        <v>6</v>
      </c>
      <c r="Q518" s="5">
        <v>6</v>
      </c>
      <c r="U518" s="2">
        <f>F518/D518</f>
        <v>0.19780219780219779</v>
      </c>
      <c r="V518" s="2">
        <f>K518/D518</f>
        <v>0.27472527472527475</v>
      </c>
      <c r="W518" s="2">
        <f>(F518+L518+M518)/(D518+L518+M518+N518)</f>
        <v>0.37606837606837606</v>
      </c>
      <c r="X518">
        <f>G518+H518+I518</f>
        <v>4</v>
      </c>
      <c r="Y518" s="13">
        <f t="shared" si="27"/>
        <v>44</v>
      </c>
    </row>
    <row r="519" spans="1:25" s="5" customFormat="1" x14ac:dyDescent="0.25">
      <c r="A519" s="5" t="s">
        <v>69</v>
      </c>
      <c r="B519" s="5">
        <v>1993</v>
      </c>
      <c r="C519" s="5">
        <v>30</v>
      </c>
      <c r="D519" s="5">
        <v>87</v>
      </c>
      <c r="E519" s="5">
        <v>19</v>
      </c>
      <c r="F519" s="5">
        <v>32</v>
      </c>
      <c r="G519" s="5">
        <v>7</v>
      </c>
      <c r="H519" s="5">
        <v>1</v>
      </c>
      <c r="I519" s="5">
        <v>0</v>
      </c>
      <c r="J519" s="5">
        <v>10</v>
      </c>
      <c r="K519" s="5">
        <v>41</v>
      </c>
      <c r="L519" s="5">
        <v>15</v>
      </c>
      <c r="M519" s="5">
        <v>2</v>
      </c>
      <c r="N519" s="5">
        <v>0</v>
      </c>
      <c r="O519" s="5">
        <v>1</v>
      </c>
      <c r="P519" s="5">
        <v>3</v>
      </c>
      <c r="Q519" s="5">
        <v>4</v>
      </c>
      <c r="U519" s="2">
        <f>F519/D519</f>
        <v>0.36781609195402298</v>
      </c>
      <c r="V519" s="2">
        <f>K519/D519</f>
        <v>0.47126436781609193</v>
      </c>
      <c r="W519" s="2">
        <f>(F519+L519+M519)/(D519+L519+M519+N519)</f>
        <v>0.47115384615384615</v>
      </c>
      <c r="X519">
        <f>G519+H519+I519</f>
        <v>8</v>
      </c>
      <c r="Y519" s="13">
        <f t="shared" si="27"/>
        <v>49</v>
      </c>
    </row>
    <row r="520" spans="1:25" s="1" customFormat="1" x14ac:dyDescent="0.25">
      <c r="A520" s="1" t="s">
        <v>69</v>
      </c>
      <c r="B520" s="1" t="s">
        <v>1</v>
      </c>
      <c r="C520" s="1">
        <v>63</v>
      </c>
      <c r="D520" s="1">
        <v>178</v>
      </c>
      <c r="E520" s="1">
        <v>37</v>
      </c>
      <c r="F520" s="1">
        <v>50</v>
      </c>
      <c r="G520" s="1">
        <v>9</v>
      </c>
      <c r="H520" s="1">
        <v>2</v>
      </c>
      <c r="I520" s="1">
        <v>1</v>
      </c>
      <c r="J520" s="1">
        <v>23</v>
      </c>
      <c r="K520" s="1">
        <v>66</v>
      </c>
      <c r="L520" s="1">
        <v>35</v>
      </c>
      <c r="M520" s="1">
        <v>8</v>
      </c>
      <c r="N520" s="1">
        <v>0</v>
      </c>
      <c r="O520" s="1">
        <v>1</v>
      </c>
      <c r="P520" s="1">
        <v>9</v>
      </c>
      <c r="Q520" s="1">
        <v>10</v>
      </c>
      <c r="U520" s="3">
        <v>0.28100000000000003</v>
      </c>
      <c r="V520" s="3">
        <v>0.371</v>
      </c>
      <c r="W520" s="3">
        <v>0.42099999999999999</v>
      </c>
      <c r="X520" s="1">
        <v>12</v>
      </c>
      <c r="Y520" s="83">
        <f t="shared" si="27"/>
        <v>93</v>
      </c>
    </row>
    <row r="521" spans="1:25" s="5" customFormat="1" x14ac:dyDescent="0.25">
      <c r="U521" s="2"/>
      <c r="V521" s="2"/>
      <c r="W521" s="2"/>
      <c r="X521"/>
      <c r="Y521" s="13">
        <f t="shared" si="27"/>
        <v>0</v>
      </c>
    </row>
    <row r="522" spans="1:25" s="60" customFormat="1" x14ac:dyDescent="0.25">
      <c r="A522" s="60" t="s">
        <v>71</v>
      </c>
      <c r="B522" s="60">
        <v>1992</v>
      </c>
      <c r="C522" s="60">
        <v>36</v>
      </c>
      <c r="D522" s="60">
        <v>132</v>
      </c>
      <c r="E522" s="60">
        <v>25</v>
      </c>
      <c r="F522" s="60">
        <v>34</v>
      </c>
      <c r="G522" s="60">
        <v>4</v>
      </c>
      <c r="H522" s="60">
        <v>1</v>
      </c>
      <c r="I522" s="60">
        <v>2</v>
      </c>
      <c r="J522" s="60">
        <v>13</v>
      </c>
      <c r="K522" s="60">
        <v>46</v>
      </c>
      <c r="L522" s="60">
        <v>11</v>
      </c>
      <c r="M522" s="60">
        <v>3</v>
      </c>
      <c r="N522" s="60">
        <v>1</v>
      </c>
      <c r="O522" s="60">
        <v>0</v>
      </c>
      <c r="P522" s="60">
        <v>4</v>
      </c>
      <c r="Q522" s="60">
        <v>5</v>
      </c>
      <c r="U522" s="58">
        <f>F522/D522</f>
        <v>0.25757575757575757</v>
      </c>
      <c r="V522" s="58">
        <f>K522/D522</f>
        <v>0.34848484848484851</v>
      </c>
      <c r="W522" s="58">
        <f>(F522+L522+M522)/(D522+L522+M522+N522)</f>
        <v>0.32653061224489793</v>
      </c>
      <c r="X522" s="57">
        <f>G522+H522+I522</f>
        <v>7</v>
      </c>
      <c r="Y522" s="65">
        <f t="shared" si="27"/>
        <v>48</v>
      </c>
    </row>
    <row r="523" spans="1:25" s="5" customFormat="1" x14ac:dyDescent="0.25">
      <c r="A523" s="5" t="s">
        <v>71</v>
      </c>
      <c r="B523" s="5">
        <v>1993</v>
      </c>
      <c r="C523" s="5">
        <v>30</v>
      </c>
      <c r="D523" s="5">
        <v>91</v>
      </c>
      <c r="E523" s="5">
        <v>17</v>
      </c>
      <c r="F523" s="5">
        <v>33</v>
      </c>
      <c r="G523" s="5">
        <v>5</v>
      </c>
      <c r="H523" s="5">
        <v>0</v>
      </c>
      <c r="I523" s="5">
        <v>0</v>
      </c>
      <c r="J523" s="5">
        <v>10</v>
      </c>
      <c r="K523" s="5">
        <v>38</v>
      </c>
      <c r="L523" s="5">
        <v>15</v>
      </c>
      <c r="M523" s="5">
        <v>1</v>
      </c>
      <c r="N523" s="5">
        <v>1</v>
      </c>
      <c r="O523" s="5">
        <v>4</v>
      </c>
      <c r="P523" s="5">
        <v>8</v>
      </c>
      <c r="Q523" s="5">
        <v>11</v>
      </c>
      <c r="U523" s="2">
        <f>F523/D523</f>
        <v>0.36263736263736263</v>
      </c>
      <c r="V523" s="2">
        <f>K523/D523</f>
        <v>0.4175824175824176</v>
      </c>
      <c r="W523" s="2">
        <f>(F523+L523+M523)/(D523+L523+M523+N523)</f>
        <v>0.45370370370370372</v>
      </c>
      <c r="X523">
        <f>G523+H523+I523</f>
        <v>5</v>
      </c>
      <c r="Y523" s="13">
        <f t="shared" si="27"/>
        <v>49</v>
      </c>
    </row>
    <row r="524" spans="1:25" s="1" customFormat="1" x14ac:dyDescent="0.25">
      <c r="A524" s="1" t="s">
        <v>71</v>
      </c>
      <c r="B524" s="1" t="s">
        <v>1</v>
      </c>
      <c r="C524" s="1">
        <v>66</v>
      </c>
      <c r="D524" s="1">
        <v>223</v>
      </c>
      <c r="E524" s="1">
        <v>42</v>
      </c>
      <c r="F524" s="1">
        <v>67</v>
      </c>
      <c r="G524" s="1">
        <v>9</v>
      </c>
      <c r="H524" s="1">
        <v>1</v>
      </c>
      <c r="I524" s="1">
        <v>2</v>
      </c>
      <c r="J524" s="1">
        <v>23</v>
      </c>
      <c r="K524" s="1">
        <v>84</v>
      </c>
      <c r="L524" s="1">
        <v>26</v>
      </c>
      <c r="M524" s="1">
        <v>4</v>
      </c>
      <c r="N524" s="1">
        <v>2</v>
      </c>
      <c r="O524" s="1">
        <v>4</v>
      </c>
      <c r="P524" s="1">
        <v>12</v>
      </c>
      <c r="Q524" s="1">
        <v>16</v>
      </c>
      <c r="U524" s="3">
        <v>0.3</v>
      </c>
      <c r="V524" s="3">
        <v>0.377</v>
      </c>
      <c r="W524" s="3">
        <v>0.38</v>
      </c>
      <c r="X524" s="1">
        <v>12</v>
      </c>
      <c r="Y524" s="83">
        <f t="shared" si="27"/>
        <v>97</v>
      </c>
    </row>
    <row r="525" spans="1:25" s="5" customFormat="1" x14ac:dyDescent="0.25">
      <c r="U525" s="2"/>
      <c r="V525" s="2"/>
      <c r="W525" s="2"/>
      <c r="X525"/>
      <c r="Y525" s="13">
        <f t="shared" si="27"/>
        <v>0</v>
      </c>
    </row>
    <row r="526" spans="1:25" s="5" customFormat="1" x14ac:dyDescent="0.25">
      <c r="A526" s="5" t="s">
        <v>94</v>
      </c>
      <c r="B526" s="5">
        <v>1991</v>
      </c>
      <c r="C526" s="5">
        <v>33</v>
      </c>
      <c r="D526" s="5">
        <v>72</v>
      </c>
      <c r="E526" s="5">
        <v>15</v>
      </c>
      <c r="F526" s="5">
        <v>14</v>
      </c>
      <c r="G526" s="5">
        <v>2</v>
      </c>
      <c r="H526" s="5">
        <v>0</v>
      </c>
      <c r="I526" s="5">
        <v>0</v>
      </c>
      <c r="J526" s="5">
        <v>11</v>
      </c>
      <c r="K526" s="5">
        <v>16</v>
      </c>
      <c r="L526" s="5">
        <v>9</v>
      </c>
      <c r="M526" s="5">
        <v>1</v>
      </c>
      <c r="N526" s="5">
        <v>2</v>
      </c>
      <c r="O526" s="5">
        <v>3</v>
      </c>
      <c r="P526" s="5">
        <v>4</v>
      </c>
      <c r="Q526" s="5">
        <v>7</v>
      </c>
      <c r="U526" s="2">
        <f>F526/D526</f>
        <v>0.19444444444444445</v>
      </c>
      <c r="V526" s="2">
        <f>K526/D526</f>
        <v>0.22222222222222221</v>
      </c>
      <c r="W526" s="2">
        <f>(F526+L526+M526)/(D526+L526+M526+N526)</f>
        <v>0.2857142857142857</v>
      </c>
      <c r="X526">
        <f>G526+H526+I526</f>
        <v>2</v>
      </c>
      <c r="Y526" s="13">
        <f t="shared" si="27"/>
        <v>24</v>
      </c>
    </row>
    <row r="527" spans="1:25" s="5" customFormat="1" x14ac:dyDescent="0.25">
      <c r="A527" s="5" t="s">
        <v>94</v>
      </c>
      <c r="B527" s="5">
        <v>1992</v>
      </c>
      <c r="C527" s="5">
        <v>36</v>
      </c>
      <c r="D527" s="5">
        <v>119</v>
      </c>
      <c r="E527" s="5">
        <v>23</v>
      </c>
      <c r="F527" s="5">
        <v>39</v>
      </c>
      <c r="G527" s="5">
        <v>4</v>
      </c>
      <c r="H527" s="5">
        <v>3</v>
      </c>
      <c r="I527" s="5">
        <v>5</v>
      </c>
      <c r="J527" s="5">
        <v>29</v>
      </c>
      <c r="K527" s="5">
        <v>64</v>
      </c>
      <c r="L527" s="5">
        <v>9</v>
      </c>
      <c r="M527" s="5">
        <v>3</v>
      </c>
      <c r="N527" s="5">
        <v>2</v>
      </c>
      <c r="O527" s="5">
        <v>3</v>
      </c>
      <c r="P527" s="5">
        <v>1</v>
      </c>
      <c r="Q527" s="5">
        <v>1</v>
      </c>
      <c r="U527" s="2">
        <f>F527/D527</f>
        <v>0.32773109243697479</v>
      </c>
      <c r="V527" s="2">
        <f>K527/D527</f>
        <v>0.53781512605042014</v>
      </c>
      <c r="W527" s="2">
        <f>(F527+L527+M527)/(D527+L527+M527+N527)</f>
        <v>0.38345864661654133</v>
      </c>
      <c r="X527">
        <f>G527+H527+I527</f>
        <v>12</v>
      </c>
      <c r="Y527" s="13">
        <f t="shared" si="27"/>
        <v>51</v>
      </c>
    </row>
    <row r="528" spans="1:25" s="1" customFormat="1" x14ac:dyDescent="0.25">
      <c r="A528" s="1" t="s">
        <v>94</v>
      </c>
      <c r="B528" s="1" t="s">
        <v>1</v>
      </c>
      <c r="C528" s="1">
        <v>69</v>
      </c>
      <c r="D528" s="1">
        <v>191</v>
      </c>
      <c r="E528" s="1">
        <v>38</v>
      </c>
      <c r="F528" s="1">
        <v>53</v>
      </c>
      <c r="G528" s="1">
        <v>6</v>
      </c>
      <c r="H528" s="1">
        <v>3</v>
      </c>
      <c r="I528" s="1">
        <v>5</v>
      </c>
      <c r="J528" s="1">
        <v>40</v>
      </c>
      <c r="K528" s="1">
        <v>80</v>
      </c>
      <c r="L528" s="1">
        <v>18</v>
      </c>
      <c r="M528" s="1">
        <v>4</v>
      </c>
      <c r="N528" s="1">
        <v>4</v>
      </c>
      <c r="O528" s="1">
        <v>6</v>
      </c>
      <c r="P528" s="1">
        <v>5</v>
      </c>
      <c r="Q528" s="1">
        <v>8</v>
      </c>
      <c r="U528" s="3">
        <v>0.27700000000000002</v>
      </c>
      <c r="V528" s="3">
        <v>0.41899999999999998</v>
      </c>
      <c r="W528" s="3">
        <v>0.34599999999999997</v>
      </c>
      <c r="X528" s="1">
        <v>14</v>
      </c>
      <c r="Y528" s="83">
        <f t="shared" si="27"/>
        <v>75</v>
      </c>
    </row>
    <row r="529" spans="1:25" s="1" customFormat="1" x14ac:dyDescent="0.25">
      <c r="U529" s="2"/>
      <c r="V529" s="2"/>
      <c r="W529" s="2"/>
      <c r="X529"/>
      <c r="Y529" s="13">
        <f t="shared" si="27"/>
        <v>0</v>
      </c>
    </row>
    <row r="530" spans="1:25" s="59" customFormat="1" x14ac:dyDescent="0.25">
      <c r="A530" s="59" t="s">
        <v>106</v>
      </c>
      <c r="B530" s="59">
        <v>1991</v>
      </c>
      <c r="C530" s="59">
        <v>37</v>
      </c>
      <c r="D530" s="59">
        <v>98</v>
      </c>
      <c r="E530" s="59">
        <v>7</v>
      </c>
      <c r="F530" s="59">
        <v>27</v>
      </c>
      <c r="G530" s="59">
        <v>6</v>
      </c>
      <c r="H530" s="59">
        <v>1</v>
      </c>
      <c r="I530" s="59">
        <v>2</v>
      </c>
      <c r="J530" s="59">
        <v>21</v>
      </c>
      <c r="K530" s="59">
        <v>41</v>
      </c>
      <c r="L530" s="59">
        <v>23</v>
      </c>
      <c r="M530" s="59">
        <v>2</v>
      </c>
      <c r="N530" s="59">
        <v>1</v>
      </c>
      <c r="O530" s="59">
        <v>1</v>
      </c>
      <c r="P530" s="59">
        <v>0</v>
      </c>
      <c r="Q530" s="59">
        <v>0</v>
      </c>
      <c r="U530" s="58">
        <f>F530/D530</f>
        <v>0.27551020408163263</v>
      </c>
      <c r="V530" s="58">
        <f>K530/D530</f>
        <v>0.41836734693877553</v>
      </c>
      <c r="W530" s="58">
        <f>(F530+L530+M530)/(D530+L530+M530+N530)</f>
        <v>0.41935483870967744</v>
      </c>
      <c r="X530" s="57">
        <f>G530+H530+I530</f>
        <v>9</v>
      </c>
      <c r="Y530" s="65">
        <f t="shared" si="27"/>
        <v>52</v>
      </c>
    </row>
    <row r="531" spans="1:25" s="1" customFormat="1" x14ac:dyDescent="0.25">
      <c r="A531" s="1" t="s">
        <v>106</v>
      </c>
      <c r="B531" s="1" t="s">
        <v>1</v>
      </c>
      <c r="C531" s="1">
        <v>37</v>
      </c>
      <c r="D531" s="1">
        <v>98</v>
      </c>
      <c r="E531" s="1">
        <v>7</v>
      </c>
      <c r="F531" s="1">
        <v>27</v>
      </c>
      <c r="G531" s="1">
        <v>6</v>
      </c>
      <c r="H531" s="1">
        <v>1</v>
      </c>
      <c r="I531" s="1">
        <v>2</v>
      </c>
      <c r="J531" s="1">
        <v>21</v>
      </c>
      <c r="K531" s="1">
        <v>41</v>
      </c>
      <c r="L531" s="1">
        <v>23</v>
      </c>
      <c r="M531" s="1">
        <v>2</v>
      </c>
      <c r="N531" s="1">
        <v>1</v>
      </c>
      <c r="O531" s="1">
        <v>1</v>
      </c>
      <c r="P531" s="1">
        <v>0</v>
      </c>
      <c r="Q531" s="1">
        <v>0</v>
      </c>
      <c r="U531" s="3">
        <v>0.27600000000000002</v>
      </c>
      <c r="V531" s="3">
        <v>0.41799999999999998</v>
      </c>
      <c r="W531" s="3">
        <v>0.41899999999999998</v>
      </c>
      <c r="X531" s="1">
        <v>9</v>
      </c>
      <c r="Y531" s="83">
        <f t="shared" si="27"/>
        <v>52</v>
      </c>
    </row>
    <row r="532" spans="1:25" s="1" customFormat="1" x14ac:dyDescent="0.25">
      <c r="U532" s="2"/>
      <c r="V532" s="2"/>
      <c r="W532" s="2"/>
      <c r="X532"/>
      <c r="Y532" s="13">
        <f t="shared" si="27"/>
        <v>0</v>
      </c>
    </row>
    <row r="533" spans="1:25" s="59" customFormat="1" x14ac:dyDescent="0.25">
      <c r="A533" s="59" t="s">
        <v>109</v>
      </c>
      <c r="B533" s="59">
        <v>1990</v>
      </c>
      <c r="C533" s="59">
        <v>41</v>
      </c>
      <c r="D533" s="59">
        <v>117</v>
      </c>
      <c r="E533" s="59">
        <v>23</v>
      </c>
      <c r="F533" s="59">
        <v>33</v>
      </c>
      <c r="G533" s="59">
        <v>6</v>
      </c>
      <c r="H533" s="59">
        <v>0</v>
      </c>
      <c r="I533" s="59">
        <v>4</v>
      </c>
      <c r="J533" s="59">
        <v>23</v>
      </c>
      <c r="K533" s="59">
        <v>51</v>
      </c>
      <c r="L533" s="59">
        <v>20</v>
      </c>
      <c r="P533" s="59">
        <v>0</v>
      </c>
      <c r="Q533" s="59">
        <v>0</v>
      </c>
      <c r="U533" s="58">
        <f>F533/D533</f>
        <v>0.28205128205128205</v>
      </c>
      <c r="V533" s="58">
        <f>K533/D533</f>
        <v>0.4358974358974359</v>
      </c>
      <c r="W533" s="58">
        <f>(F533+L533+M533)/(D533+L533+M533+N533)</f>
        <v>0.38686131386861317</v>
      </c>
      <c r="X533" s="57">
        <f>G533+H533+I533</f>
        <v>10</v>
      </c>
      <c r="Y533" s="65">
        <f t="shared" si="27"/>
        <v>53</v>
      </c>
    </row>
    <row r="534" spans="1:25" s="7" customFormat="1" x14ac:dyDescent="0.25">
      <c r="A534" s="7" t="s">
        <v>109</v>
      </c>
      <c r="B534" s="7">
        <v>1991</v>
      </c>
      <c r="C534" s="7">
        <v>42</v>
      </c>
      <c r="D534" s="7">
        <v>140</v>
      </c>
      <c r="E534" s="7">
        <v>22</v>
      </c>
      <c r="F534" s="7">
        <v>43</v>
      </c>
      <c r="G534" s="7">
        <v>7</v>
      </c>
      <c r="H534" s="7">
        <v>0</v>
      </c>
      <c r="I534" s="7">
        <v>0</v>
      </c>
      <c r="J534" s="7">
        <v>14</v>
      </c>
      <c r="K534" s="7">
        <v>50</v>
      </c>
      <c r="L534" s="7">
        <v>21</v>
      </c>
      <c r="P534" s="7">
        <v>0</v>
      </c>
      <c r="Q534" s="7">
        <v>1</v>
      </c>
      <c r="U534" s="2">
        <f>F534/D534</f>
        <v>0.30714285714285716</v>
      </c>
      <c r="V534" s="2">
        <f>K534/D534</f>
        <v>0.35714285714285715</v>
      </c>
      <c r="W534" s="2">
        <f>(F534+L534+M534)/(D534+L534+M534+N534)</f>
        <v>0.39751552795031053</v>
      </c>
      <c r="X534">
        <f>G534+H534+I534</f>
        <v>7</v>
      </c>
      <c r="Y534" s="13">
        <f t="shared" si="27"/>
        <v>64</v>
      </c>
    </row>
    <row r="535" spans="1:25" s="1" customFormat="1" x14ac:dyDescent="0.25">
      <c r="A535" s="1" t="s">
        <v>109</v>
      </c>
      <c r="B535" s="1" t="s">
        <v>1</v>
      </c>
      <c r="C535" s="1">
        <v>83</v>
      </c>
      <c r="D535" s="1">
        <v>257</v>
      </c>
      <c r="E535" s="1">
        <v>45</v>
      </c>
      <c r="F535" s="1">
        <v>76</v>
      </c>
      <c r="G535" s="1">
        <v>13</v>
      </c>
      <c r="H535" s="1">
        <v>0</v>
      </c>
      <c r="I535" s="1">
        <v>4</v>
      </c>
      <c r="J535" s="1">
        <v>37</v>
      </c>
      <c r="K535" s="1">
        <v>101</v>
      </c>
      <c r="L535" s="1">
        <v>42</v>
      </c>
      <c r="P535" s="1">
        <v>0</v>
      </c>
      <c r="Q535" s="1">
        <v>1</v>
      </c>
      <c r="U535" s="3">
        <v>0.29599999999999999</v>
      </c>
      <c r="V535" s="3">
        <v>0.39300000000000002</v>
      </c>
      <c r="W535" s="3">
        <v>0.39500000000000002</v>
      </c>
      <c r="X535" s="1">
        <v>17</v>
      </c>
      <c r="Y535" s="83">
        <f t="shared" si="27"/>
        <v>118</v>
      </c>
    </row>
    <row r="536" spans="1:25" s="1" customFormat="1" x14ac:dyDescent="0.25">
      <c r="U536" s="3"/>
      <c r="V536" s="3"/>
      <c r="W536" s="3"/>
      <c r="Y536" s="13">
        <f t="shared" si="27"/>
        <v>0</v>
      </c>
    </row>
    <row r="537" spans="1:25" s="5" customFormat="1" x14ac:dyDescent="0.25">
      <c r="A537" s="5" t="s">
        <v>78</v>
      </c>
      <c r="B537" s="5">
        <v>1990</v>
      </c>
      <c r="C537" s="5">
        <v>43</v>
      </c>
      <c r="D537" s="5">
        <v>162</v>
      </c>
      <c r="E537" s="5">
        <v>22</v>
      </c>
      <c r="F537" s="5">
        <v>53</v>
      </c>
      <c r="G537" s="5">
        <v>7</v>
      </c>
      <c r="H537" s="5">
        <v>1</v>
      </c>
      <c r="I537" s="5">
        <v>3</v>
      </c>
      <c r="J537" s="5">
        <v>27</v>
      </c>
      <c r="K537" s="5">
        <v>71</v>
      </c>
      <c r="L537" s="5">
        <v>7</v>
      </c>
      <c r="P537" s="5">
        <v>4</v>
      </c>
      <c r="Q537" s="5">
        <v>6</v>
      </c>
      <c r="R537" s="5">
        <v>77</v>
      </c>
      <c r="S537" s="5">
        <v>98</v>
      </c>
      <c r="T537" s="5">
        <v>8</v>
      </c>
      <c r="U537" s="2">
        <f>F537/D537</f>
        <v>0.3271604938271605</v>
      </c>
      <c r="V537" s="2">
        <f>K537/D537</f>
        <v>0.43827160493827161</v>
      </c>
      <c r="W537" s="2">
        <f>(F537+L537+M537)/(D537+L537+M537+N537)</f>
        <v>0.35502958579881655</v>
      </c>
      <c r="X537">
        <f>G537+H537+I537</f>
        <v>11</v>
      </c>
      <c r="Y537" s="13">
        <f t="shared" si="27"/>
        <v>60</v>
      </c>
    </row>
    <row r="538" spans="1:25" s="1" customFormat="1" x14ac:dyDescent="0.25">
      <c r="A538" s="1" t="s">
        <v>78</v>
      </c>
      <c r="B538" s="1" t="s">
        <v>1</v>
      </c>
      <c r="C538" s="1">
        <v>43</v>
      </c>
      <c r="D538" s="1">
        <v>162</v>
      </c>
      <c r="E538" s="1">
        <v>22</v>
      </c>
      <c r="F538" s="1">
        <v>53</v>
      </c>
      <c r="G538" s="1">
        <v>7</v>
      </c>
      <c r="H538" s="1">
        <v>1</v>
      </c>
      <c r="I538" s="1">
        <v>3</v>
      </c>
      <c r="J538" s="1">
        <v>27</v>
      </c>
      <c r="K538" s="1">
        <v>71</v>
      </c>
      <c r="L538" s="1">
        <v>7</v>
      </c>
      <c r="P538" s="1">
        <v>4</v>
      </c>
      <c r="Q538" s="1">
        <v>6</v>
      </c>
      <c r="R538" s="1">
        <v>77</v>
      </c>
      <c r="S538" s="1">
        <v>98</v>
      </c>
      <c r="T538" s="1">
        <v>8</v>
      </c>
      <c r="U538" s="3">
        <v>0.32700000000000001</v>
      </c>
      <c r="V538" s="3">
        <v>0.439</v>
      </c>
      <c r="W538" s="3">
        <v>0.35499999999999998</v>
      </c>
      <c r="X538" s="1">
        <v>11</v>
      </c>
      <c r="Y538" s="83">
        <f t="shared" si="27"/>
        <v>60</v>
      </c>
    </row>
    <row r="539" spans="1:25" s="5" customFormat="1" x14ac:dyDescent="0.25">
      <c r="U539" s="2"/>
      <c r="V539" s="2"/>
      <c r="W539" s="2"/>
      <c r="X539"/>
      <c r="Y539" s="13">
        <f t="shared" si="27"/>
        <v>0</v>
      </c>
    </row>
    <row r="540" spans="1:25" s="5" customFormat="1" x14ac:dyDescent="0.25">
      <c r="A540" s="5" t="s">
        <v>101</v>
      </c>
      <c r="B540" s="5">
        <v>1990</v>
      </c>
      <c r="C540" s="5">
        <v>34</v>
      </c>
      <c r="D540" s="5">
        <v>48</v>
      </c>
      <c r="E540" s="5">
        <v>18</v>
      </c>
      <c r="F540" s="5">
        <v>6</v>
      </c>
      <c r="G540" s="5">
        <v>1</v>
      </c>
      <c r="H540" s="5">
        <v>0</v>
      </c>
      <c r="I540" s="5">
        <v>0</v>
      </c>
      <c r="J540" s="5">
        <v>1</v>
      </c>
      <c r="K540" s="5">
        <v>7</v>
      </c>
      <c r="L540" s="5">
        <v>14</v>
      </c>
      <c r="P540" s="5">
        <v>10</v>
      </c>
      <c r="Q540" s="5">
        <v>12</v>
      </c>
      <c r="R540" s="5">
        <v>20</v>
      </c>
      <c r="S540" s="5">
        <v>25</v>
      </c>
      <c r="T540" s="5">
        <v>8</v>
      </c>
      <c r="U540" s="2">
        <f>F540/D540</f>
        <v>0.125</v>
      </c>
      <c r="V540" s="2">
        <f>K540/D540</f>
        <v>0.14583333333333334</v>
      </c>
      <c r="W540" s="2">
        <f>(F540+L540+M540)/(D540+L540+M540+N540)</f>
        <v>0.32258064516129031</v>
      </c>
      <c r="X540">
        <f>G540+H540+I540</f>
        <v>1</v>
      </c>
      <c r="Y540" s="13">
        <f t="shared" si="27"/>
        <v>20</v>
      </c>
    </row>
    <row r="541" spans="1:25" s="1" customFormat="1" x14ac:dyDescent="0.25">
      <c r="A541" s="1" t="s">
        <v>101</v>
      </c>
      <c r="B541" s="1" t="s">
        <v>1</v>
      </c>
      <c r="C541" s="1">
        <v>34</v>
      </c>
      <c r="D541" s="1">
        <v>48</v>
      </c>
      <c r="E541" s="1">
        <v>18</v>
      </c>
      <c r="F541" s="1">
        <v>6</v>
      </c>
      <c r="G541" s="1">
        <v>1</v>
      </c>
      <c r="H541" s="1">
        <v>0</v>
      </c>
      <c r="I541" s="1">
        <v>0</v>
      </c>
      <c r="J541" s="1">
        <v>1</v>
      </c>
      <c r="K541" s="1">
        <v>7</v>
      </c>
      <c r="L541" s="1">
        <v>14</v>
      </c>
      <c r="P541" s="1">
        <v>10</v>
      </c>
      <c r="Q541" s="1">
        <v>12</v>
      </c>
      <c r="R541" s="1">
        <v>20</v>
      </c>
      <c r="S541" s="1">
        <v>25</v>
      </c>
      <c r="T541" s="1">
        <v>8</v>
      </c>
      <c r="U541" s="3">
        <v>0.125</v>
      </c>
      <c r="V541" s="3">
        <v>0.14599999999999999</v>
      </c>
      <c r="W541" s="3">
        <v>0.32300000000000001</v>
      </c>
      <c r="X541" s="1">
        <v>1</v>
      </c>
      <c r="Y541" s="83">
        <f t="shared" si="27"/>
        <v>20</v>
      </c>
    </row>
    <row r="542" spans="1:25" s="1" customFormat="1" x14ac:dyDescent="0.25">
      <c r="U542" s="3"/>
      <c r="V542" s="3"/>
      <c r="W542" s="3"/>
      <c r="Y542" s="13">
        <f t="shared" si="27"/>
        <v>0</v>
      </c>
    </row>
    <row r="543" spans="1:25" s="62" customFormat="1" x14ac:dyDescent="0.25">
      <c r="A543" s="62" t="s">
        <v>117</v>
      </c>
      <c r="B543" s="62">
        <v>1989</v>
      </c>
      <c r="C543" s="62">
        <v>21</v>
      </c>
      <c r="D543" s="62">
        <v>74</v>
      </c>
      <c r="E543" s="62">
        <v>7</v>
      </c>
      <c r="F543" s="62">
        <v>14</v>
      </c>
      <c r="G543" s="62">
        <v>2</v>
      </c>
      <c r="H543" s="62">
        <v>0</v>
      </c>
      <c r="I543" s="62">
        <v>1</v>
      </c>
      <c r="J543" s="62">
        <v>5</v>
      </c>
      <c r="K543" s="62">
        <v>19</v>
      </c>
      <c r="L543" s="62">
        <v>7</v>
      </c>
      <c r="P543" s="62">
        <v>0</v>
      </c>
      <c r="Q543" s="62">
        <v>0</v>
      </c>
      <c r="R543" s="62">
        <v>17</v>
      </c>
      <c r="S543" s="62">
        <v>40</v>
      </c>
      <c r="T543" s="62">
        <v>7</v>
      </c>
      <c r="U543" s="58">
        <f>F543/D543</f>
        <v>0.1891891891891892</v>
      </c>
      <c r="V543" s="58">
        <f>K543/D543</f>
        <v>0.25675675675675674</v>
      </c>
      <c r="W543" s="58">
        <f>(F543+L543+M543)/(D543+L543+M543+N543)</f>
        <v>0.25925925925925924</v>
      </c>
      <c r="X543" s="57">
        <f>G543+H543+I543</f>
        <v>3</v>
      </c>
      <c r="Y543" s="65">
        <f t="shared" si="27"/>
        <v>21</v>
      </c>
    </row>
    <row r="544" spans="1:25" s="10" customFormat="1" x14ac:dyDescent="0.25">
      <c r="A544" s="10" t="s">
        <v>117</v>
      </c>
      <c r="B544" s="10">
        <v>1990</v>
      </c>
      <c r="C544" s="10">
        <v>32</v>
      </c>
      <c r="D544" s="10">
        <v>110</v>
      </c>
      <c r="E544" s="10">
        <v>15</v>
      </c>
      <c r="F544" s="10">
        <v>34</v>
      </c>
      <c r="G544" s="10">
        <v>3</v>
      </c>
      <c r="H544" s="10">
        <v>0</v>
      </c>
      <c r="I544" s="10">
        <v>0</v>
      </c>
      <c r="J544" s="10">
        <v>15</v>
      </c>
      <c r="K544" s="10">
        <v>37</v>
      </c>
      <c r="L544" s="10">
        <v>4</v>
      </c>
      <c r="P544" s="10">
        <v>3</v>
      </c>
      <c r="Q544" s="10">
        <v>4</v>
      </c>
      <c r="R544" s="10">
        <v>38</v>
      </c>
      <c r="S544" s="10">
        <v>90</v>
      </c>
      <c r="T544" s="10">
        <v>10</v>
      </c>
      <c r="U544" s="2">
        <f>F544/D544</f>
        <v>0.30909090909090908</v>
      </c>
      <c r="V544" s="2">
        <f>K544/D544</f>
        <v>0.33636363636363636</v>
      </c>
      <c r="W544" s="2">
        <f>(F544+L544+M544)/(D544+L544+M544+N544)</f>
        <v>0.33333333333333331</v>
      </c>
      <c r="X544">
        <f>G544+H544+I544</f>
        <v>3</v>
      </c>
      <c r="Y544" s="13">
        <f t="shared" si="27"/>
        <v>38</v>
      </c>
    </row>
    <row r="545" spans="1:25" s="10" customFormat="1" x14ac:dyDescent="0.25">
      <c r="A545" s="10" t="s">
        <v>117</v>
      </c>
      <c r="B545" s="10">
        <v>1991</v>
      </c>
      <c r="C545" s="10">
        <v>39</v>
      </c>
      <c r="D545" s="10">
        <v>139</v>
      </c>
      <c r="E545" s="10">
        <v>20</v>
      </c>
      <c r="F545" s="10">
        <v>47</v>
      </c>
      <c r="G545" s="10">
        <v>8</v>
      </c>
      <c r="H545" s="10">
        <v>1</v>
      </c>
      <c r="I545" s="10">
        <v>1</v>
      </c>
      <c r="J545" s="10">
        <v>29</v>
      </c>
      <c r="K545" s="10">
        <v>60</v>
      </c>
      <c r="L545" s="10">
        <v>9</v>
      </c>
      <c r="P545" s="10">
        <v>1</v>
      </c>
      <c r="Q545" s="10">
        <v>2</v>
      </c>
      <c r="U545" s="2">
        <f>F545/D545</f>
        <v>0.33812949640287771</v>
      </c>
      <c r="V545" s="2">
        <f>K545/D545</f>
        <v>0.43165467625899279</v>
      </c>
      <c r="W545" s="2">
        <f>(F545+L545+M545)/(D545+L545+M545+N545)</f>
        <v>0.3783783783783784</v>
      </c>
      <c r="X545">
        <f>G545+H545+I545</f>
        <v>10</v>
      </c>
      <c r="Y545" s="13">
        <f t="shared" si="27"/>
        <v>56</v>
      </c>
    </row>
    <row r="546" spans="1:25" s="1" customFormat="1" x14ac:dyDescent="0.25">
      <c r="A546" s="1" t="s">
        <v>117</v>
      </c>
      <c r="B546" s="1" t="s">
        <v>1</v>
      </c>
      <c r="C546" s="1">
        <v>92</v>
      </c>
      <c r="D546" s="1">
        <v>323</v>
      </c>
      <c r="E546" s="1">
        <v>42</v>
      </c>
      <c r="F546" s="1">
        <v>95</v>
      </c>
      <c r="G546" s="1">
        <v>13</v>
      </c>
      <c r="H546" s="1">
        <v>1</v>
      </c>
      <c r="I546" s="1">
        <v>2</v>
      </c>
      <c r="J546" s="1">
        <v>49</v>
      </c>
      <c r="K546" s="1">
        <v>116</v>
      </c>
      <c r="L546" s="1">
        <v>20</v>
      </c>
      <c r="P546" s="1">
        <v>4</v>
      </c>
      <c r="Q546" s="1">
        <v>6</v>
      </c>
      <c r="R546" s="1">
        <v>10</v>
      </c>
      <c r="S546" s="1">
        <v>130</v>
      </c>
      <c r="T546" s="1">
        <v>17</v>
      </c>
      <c r="U546" s="3">
        <v>0.29399999999999998</v>
      </c>
      <c r="V546" s="3">
        <v>0.35899999999999999</v>
      </c>
      <c r="W546" s="3">
        <v>0.33500000000000002</v>
      </c>
      <c r="X546" s="1">
        <v>16</v>
      </c>
      <c r="Y546" s="83">
        <f t="shared" si="27"/>
        <v>115</v>
      </c>
    </row>
    <row r="547" spans="1:25" x14ac:dyDescent="0.25">
      <c r="U547" s="2"/>
      <c r="V547" s="2"/>
      <c r="W547" s="2"/>
      <c r="Y547" s="13">
        <f t="shared" si="27"/>
        <v>0</v>
      </c>
    </row>
    <row r="548" spans="1:25" x14ac:dyDescent="0.25">
      <c r="A548" t="s">
        <v>45</v>
      </c>
      <c r="B548">
        <v>1989</v>
      </c>
      <c r="C548">
        <v>40</v>
      </c>
      <c r="D548">
        <v>127</v>
      </c>
      <c r="E548">
        <v>27</v>
      </c>
      <c r="F548">
        <v>40</v>
      </c>
      <c r="G548">
        <v>7</v>
      </c>
      <c r="H548">
        <v>2</v>
      </c>
      <c r="I548">
        <v>4</v>
      </c>
      <c r="J548">
        <v>30</v>
      </c>
      <c r="K548">
        <f>SUM((F548-G548-H548-I548)+(G548*2)+(H548*3)+(I548*4))</f>
        <v>63</v>
      </c>
      <c r="L548">
        <v>25</v>
      </c>
      <c r="P548">
        <v>7</v>
      </c>
      <c r="Q548">
        <v>8</v>
      </c>
      <c r="R548">
        <v>78</v>
      </c>
      <c r="S548">
        <v>4</v>
      </c>
      <c r="T548">
        <v>1</v>
      </c>
      <c r="U548" s="2">
        <f>F548/D548</f>
        <v>0.31496062992125984</v>
      </c>
      <c r="V548" s="2">
        <f>K548/D548</f>
        <v>0.49606299212598426</v>
      </c>
      <c r="W548" s="2">
        <f>(F548+L548+M548)/(D548+L548+M548+N548)</f>
        <v>0.42763157894736842</v>
      </c>
      <c r="X548">
        <f>G548+H548+I548</f>
        <v>13</v>
      </c>
      <c r="Y548" s="13">
        <f t="shared" si="27"/>
        <v>65</v>
      </c>
    </row>
    <row r="549" spans="1:25" x14ac:dyDescent="0.25">
      <c r="A549" t="s">
        <v>45</v>
      </c>
      <c r="B549">
        <v>1990</v>
      </c>
      <c r="C549">
        <v>42</v>
      </c>
      <c r="D549">
        <v>123</v>
      </c>
      <c r="E549">
        <v>31</v>
      </c>
      <c r="F549">
        <v>47</v>
      </c>
      <c r="G549">
        <v>7</v>
      </c>
      <c r="H549">
        <v>10</v>
      </c>
      <c r="I549">
        <v>4</v>
      </c>
      <c r="J549">
        <v>28</v>
      </c>
      <c r="K549">
        <f>SUM((F549-G549-H549-I549)+(G549*2)+(H549*3)+(I549*4))</f>
        <v>86</v>
      </c>
      <c r="L549">
        <v>25</v>
      </c>
      <c r="P549">
        <v>7</v>
      </c>
      <c r="Q549">
        <v>11</v>
      </c>
      <c r="R549">
        <v>76</v>
      </c>
      <c r="S549">
        <v>4</v>
      </c>
      <c r="T549">
        <v>6</v>
      </c>
      <c r="U549" s="2">
        <f>F549/D549</f>
        <v>0.38211382113821141</v>
      </c>
      <c r="V549" s="2">
        <f>K549/D549</f>
        <v>0.69918699186991873</v>
      </c>
      <c r="W549" s="2">
        <f>(F549+L549+M549)/(D549+L549+M549+N549)</f>
        <v>0.48648648648648651</v>
      </c>
      <c r="X549">
        <f>G549+H549+I549</f>
        <v>21</v>
      </c>
      <c r="Y549" s="13">
        <f t="shared" si="27"/>
        <v>72</v>
      </c>
    </row>
    <row r="550" spans="1:25" s="1" customFormat="1" x14ac:dyDescent="0.25">
      <c r="A550" s="1" t="s">
        <v>45</v>
      </c>
      <c r="B550" s="1" t="s">
        <v>1</v>
      </c>
      <c r="C550" s="1">
        <v>82</v>
      </c>
      <c r="D550" s="1">
        <v>250</v>
      </c>
      <c r="E550" s="1">
        <v>58</v>
      </c>
      <c r="F550" s="1">
        <v>87</v>
      </c>
      <c r="G550" s="1">
        <v>14</v>
      </c>
      <c r="H550" s="1">
        <v>12</v>
      </c>
      <c r="I550" s="1">
        <v>8</v>
      </c>
      <c r="J550" s="1">
        <v>58</v>
      </c>
      <c r="K550" s="1">
        <v>149</v>
      </c>
      <c r="L550" s="1">
        <v>50</v>
      </c>
      <c r="P550" s="1">
        <v>14</v>
      </c>
      <c r="Q550" s="1">
        <v>19</v>
      </c>
      <c r="R550" s="1">
        <v>154</v>
      </c>
      <c r="S550" s="1">
        <v>8</v>
      </c>
      <c r="T550" s="1">
        <v>7</v>
      </c>
      <c r="U550" s="3">
        <v>0.34799999999999998</v>
      </c>
      <c r="V550" s="3">
        <v>0.59599999999999997</v>
      </c>
      <c r="W550" s="3">
        <v>0.45700000000000002</v>
      </c>
      <c r="X550" s="1">
        <v>34</v>
      </c>
      <c r="Y550" s="83">
        <f t="shared" si="27"/>
        <v>137</v>
      </c>
    </row>
    <row r="551" spans="1:25" s="1" customFormat="1" x14ac:dyDescent="0.25">
      <c r="U551" s="2"/>
      <c r="V551" s="2"/>
      <c r="W551" s="2"/>
      <c r="X551"/>
      <c r="Y551" s="13">
        <f t="shared" si="27"/>
        <v>0</v>
      </c>
    </row>
    <row r="552" spans="1:25" s="7" customFormat="1" x14ac:dyDescent="0.25">
      <c r="A552" s="7" t="s">
        <v>116</v>
      </c>
      <c r="B552" s="7">
        <v>1989</v>
      </c>
      <c r="C552" s="7">
        <v>40</v>
      </c>
      <c r="D552" s="7">
        <v>103</v>
      </c>
      <c r="E552" s="7">
        <v>17</v>
      </c>
      <c r="F552" s="7">
        <v>24</v>
      </c>
      <c r="G552" s="7">
        <v>1</v>
      </c>
      <c r="H552" s="7">
        <v>0</v>
      </c>
      <c r="I552" s="7">
        <v>0</v>
      </c>
      <c r="J552" s="7">
        <v>10</v>
      </c>
      <c r="K552" s="7">
        <v>25</v>
      </c>
      <c r="L552" s="7">
        <v>25</v>
      </c>
      <c r="P552" s="7">
        <v>0</v>
      </c>
      <c r="Q552" s="7">
        <v>1</v>
      </c>
      <c r="R552" s="7">
        <v>38</v>
      </c>
      <c r="S552" s="7">
        <v>97</v>
      </c>
      <c r="T552" s="7">
        <v>13</v>
      </c>
      <c r="U552" s="2">
        <f>F552/D552</f>
        <v>0.23300970873786409</v>
      </c>
      <c r="V552" s="2">
        <f>K552/D552</f>
        <v>0.24271844660194175</v>
      </c>
      <c r="W552" s="2">
        <f>(F552+L552+M552)/(D552+L552+M552+N552)</f>
        <v>0.3828125</v>
      </c>
      <c r="X552">
        <f>G552+H552+I552</f>
        <v>1</v>
      </c>
      <c r="Y552" s="13">
        <f t="shared" si="27"/>
        <v>49</v>
      </c>
    </row>
    <row r="553" spans="1:25" s="7" customFormat="1" x14ac:dyDescent="0.25">
      <c r="A553" s="7" t="s">
        <v>116</v>
      </c>
      <c r="B553" s="7">
        <v>1990</v>
      </c>
      <c r="C553" s="7">
        <v>36</v>
      </c>
      <c r="D553" s="7">
        <v>82</v>
      </c>
      <c r="E553" s="7">
        <v>19</v>
      </c>
      <c r="F553" s="7">
        <v>18</v>
      </c>
      <c r="G553" s="7">
        <v>2</v>
      </c>
      <c r="H553" s="7">
        <v>0</v>
      </c>
      <c r="I553" s="7">
        <v>0</v>
      </c>
      <c r="J553" s="7">
        <v>7</v>
      </c>
      <c r="K553" s="7">
        <v>20</v>
      </c>
      <c r="L553" s="7">
        <v>13</v>
      </c>
      <c r="P553" s="7">
        <v>2</v>
      </c>
      <c r="Q553" s="7">
        <v>2</v>
      </c>
      <c r="R553" s="7">
        <v>51</v>
      </c>
      <c r="S553" s="7">
        <v>70</v>
      </c>
      <c r="T553" s="7">
        <v>9</v>
      </c>
      <c r="U553" s="2">
        <f>F553/D553</f>
        <v>0.21951219512195122</v>
      </c>
      <c r="V553" s="2">
        <f>K553/D553</f>
        <v>0.24390243902439024</v>
      </c>
      <c r="W553" s="2">
        <f>(F553+L553+M553)/(D553+L553+M553+N553)</f>
        <v>0.32631578947368423</v>
      </c>
      <c r="X553">
        <f>G553+H553+I553</f>
        <v>2</v>
      </c>
      <c r="Y553" s="13">
        <f t="shared" si="27"/>
        <v>31</v>
      </c>
    </row>
    <row r="554" spans="1:25" s="1" customFormat="1" x14ac:dyDescent="0.25">
      <c r="A554" s="1" t="s">
        <v>116</v>
      </c>
      <c r="B554" s="1" t="s">
        <v>1</v>
      </c>
      <c r="C554" s="1">
        <v>76</v>
      </c>
      <c r="D554" s="1">
        <v>185</v>
      </c>
      <c r="E554" s="1">
        <v>36</v>
      </c>
      <c r="F554" s="1">
        <v>42</v>
      </c>
      <c r="G554" s="1">
        <v>3</v>
      </c>
      <c r="H554" s="1">
        <v>0</v>
      </c>
      <c r="I554" s="1">
        <v>0</v>
      </c>
      <c r="J554" s="1">
        <v>17</v>
      </c>
      <c r="K554" s="1">
        <v>45</v>
      </c>
      <c r="L554" s="1">
        <v>38</v>
      </c>
      <c r="P554" s="1">
        <v>2</v>
      </c>
      <c r="Q554" s="1">
        <v>3</v>
      </c>
      <c r="R554" s="1">
        <v>89</v>
      </c>
      <c r="S554" s="1">
        <v>167</v>
      </c>
      <c r="T554" s="1">
        <v>22</v>
      </c>
      <c r="U554" s="3">
        <v>0.22700000000000001</v>
      </c>
      <c r="V554" s="3">
        <v>0.24299999999999999</v>
      </c>
      <c r="W554" s="3">
        <v>0.35899999999999999</v>
      </c>
      <c r="X554" s="1">
        <v>3</v>
      </c>
      <c r="Y554" s="83">
        <f t="shared" si="27"/>
        <v>80</v>
      </c>
    </row>
    <row r="555" spans="1:25" s="5" customFormat="1" x14ac:dyDescent="0.25">
      <c r="U555" s="2"/>
      <c r="V555" s="2"/>
      <c r="W555" s="2"/>
      <c r="X555"/>
      <c r="Y555" s="13">
        <f t="shared" si="27"/>
        <v>0</v>
      </c>
    </row>
    <row r="556" spans="1:25" s="60" customFormat="1" x14ac:dyDescent="0.25">
      <c r="A556" s="60" t="s">
        <v>87</v>
      </c>
      <c r="B556" s="60">
        <v>1988</v>
      </c>
      <c r="C556" s="60">
        <v>34</v>
      </c>
      <c r="D556" s="60">
        <v>113</v>
      </c>
      <c r="E556" s="60">
        <v>12</v>
      </c>
      <c r="F556" s="60">
        <v>32</v>
      </c>
      <c r="G556" s="60">
        <v>5</v>
      </c>
      <c r="H556" s="60">
        <v>1</v>
      </c>
      <c r="I556" s="60">
        <v>0</v>
      </c>
      <c r="J556" s="60">
        <v>14</v>
      </c>
      <c r="K556" s="60">
        <v>39</v>
      </c>
      <c r="L556" s="60">
        <v>15</v>
      </c>
      <c r="P556" s="60">
        <v>3</v>
      </c>
      <c r="Q556" s="60">
        <v>6</v>
      </c>
      <c r="R556" s="60">
        <v>65</v>
      </c>
      <c r="S556" s="60">
        <v>1</v>
      </c>
      <c r="T556" s="60">
        <v>1</v>
      </c>
      <c r="U556" s="58">
        <f>F556/D556</f>
        <v>0.2831858407079646</v>
      </c>
      <c r="V556" s="58">
        <f>K556/D556</f>
        <v>0.34513274336283184</v>
      </c>
      <c r="W556" s="58">
        <f>(F556+L556+M556)/(D556+L556+M556+N556)</f>
        <v>0.3671875</v>
      </c>
      <c r="X556" s="57">
        <f>G556+H556+I556</f>
        <v>6</v>
      </c>
      <c r="Y556" s="65">
        <f t="shared" si="27"/>
        <v>47</v>
      </c>
    </row>
    <row r="557" spans="1:25" s="5" customFormat="1" x14ac:dyDescent="0.25">
      <c r="A557" s="5" t="s">
        <v>87</v>
      </c>
      <c r="B557" s="5">
        <v>1989</v>
      </c>
      <c r="C557" s="5">
        <v>39</v>
      </c>
      <c r="D557" s="5">
        <v>137</v>
      </c>
      <c r="E557" s="5">
        <v>24</v>
      </c>
      <c r="F557" s="5">
        <v>39</v>
      </c>
      <c r="G557" s="5">
        <v>10</v>
      </c>
      <c r="H557" s="5">
        <v>0</v>
      </c>
      <c r="I557" s="5">
        <v>0</v>
      </c>
      <c r="J557" s="5">
        <v>20</v>
      </c>
      <c r="K557" s="5">
        <v>49</v>
      </c>
      <c r="L557" s="5">
        <v>21</v>
      </c>
      <c r="P557" s="5">
        <v>1</v>
      </c>
      <c r="Q557" s="5">
        <v>1</v>
      </c>
      <c r="R557" s="5">
        <v>79</v>
      </c>
      <c r="S557" s="5">
        <v>1</v>
      </c>
      <c r="T557" s="5">
        <v>3</v>
      </c>
      <c r="U557" s="2">
        <f>F557/D557</f>
        <v>0.28467153284671531</v>
      </c>
      <c r="V557" s="2">
        <f>K557/D557</f>
        <v>0.35766423357664234</v>
      </c>
      <c r="W557" s="2">
        <f>(F557+L557+M557)/(D557+L557+M557+N557)</f>
        <v>0.379746835443038</v>
      </c>
      <c r="X557">
        <f>G557+H557+I557</f>
        <v>10</v>
      </c>
      <c r="Y557" s="13">
        <f t="shared" si="27"/>
        <v>60</v>
      </c>
    </row>
    <row r="558" spans="1:25" s="5" customFormat="1" x14ac:dyDescent="0.25">
      <c r="A558" s="5" t="s">
        <v>87</v>
      </c>
      <c r="B558" s="5">
        <v>1990</v>
      </c>
      <c r="C558" s="5">
        <v>43</v>
      </c>
      <c r="D558" s="5">
        <v>140</v>
      </c>
      <c r="E558" s="5">
        <v>23</v>
      </c>
      <c r="F558" s="5">
        <v>37</v>
      </c>
      <c r="G558" s="5">
        <v>5</v>
      </c>
      <c r="H558" s="5">
        <v>2</v>
      </c>
      <c r="I558" s="5">
        <v>0</v>
      </c>
      <c r="J558" s="5">
        <v>20</v>
      </c>
      <c r="K558" s="5">
        <v>46</v>
      </c>
      <c r="L558" s="5">
        <v>22</v>
      </c>
      <c r="P558" s="5">
        <v>5</v>
      </c>
      <c r="Q558" s="5">
        <v>6</v>
      </c>
      <c r="R558" s="5">
        <v>59</v>
      </c>
      <c r="S558" s="5">
        <v>2</v>
      </c>
      <c r="T558" s="5">
        <v>4</v>
      </c>
      <c r="U558" s="2">
        <f>F558/D558</f>
        <v>0.26428571428571429</v>
      </c>
      <c r="V558" s="2">
        <f>K558/D558</f>
        <v>0.32857142857142857</v>
      </c>
      <c r="W558" s="2">
        <f>(F558+L558+M558)/(D558+L558+M558+N558)</f>
        <v>0.36419753086419754</v>
      </c>
      <c r="X558">
        <f>G558+H558+I558</f>
        <v>7</v>
      </c>
      <c r="Y558" s="13">
        <f t="shared" si="27"/>
        <v>59</v>
      </c>
    </row>
    <row r="559" spans="1:25" s="1" customFormat="1" x14ac:dyDescent="0.25">
      <c r="A559" s="1" t="s">
        <v>87</v>
      </c>
      <c r="B559" s="1" t="s">
        <v>1</v>
      </c>
      <c r="C559" s="1">
        <v>116</v>
      </c>
      <c r="D559" s="1">
        <v>390</v>
      </c>
      <c r="E559" s="1">
        <v>59</v>
      </c>
      <c r="F559" s="1">
        <v>108</v>
      </c>
      <c r="G559" s="1">
        <v>20</v>
      </c>
      <c r="H559" s="1">
        <v>3</v>
      </c>
      <c r="I559" s="1">
        <v>0</v>
      </c>
      <c r="J559" s="1">
        <v>54</v>
      </c>
      <c r="K559" s="1">
        <v>134</v>
      </c>
      <c r="L559" s="1">
        <v>58</v>
      </c>
      <c r="P559" s="1">
        <v>9</v>
      </c>
      <c r="Q559" s="1">
        <v>13</v>
      </c>
      <c r="R559" s="1">
        <v>203</v>
      </c>
      <c r="S559" s="1">
        <v>4</v>
      </c>
      <c r="T559" s="1">
        <v>8</v>
      </c>
      <c r="U559" s="3">
        <v>0.27700000000000002</v>
      </c>
      <c r="V559" s="3">
        <v>0.34399999999999997</v>
      </c>
      <c r="W559" s="3">
        <v>0.371</v>
      </c>
      <c r="X559" s="1">
        <v>23</v>
      </c>
      <c r="Y559" s="83">
        <f t="shared" si="27"/>
        <v>166</v>
      </c>
    </row>
    <row r="560" spans="1:25" x14ac:dyDescent="0.25">
      <c r="U560" s="2"/>
      <c r="V560" s="2"/>
      <c r="W560" s="2"/>
      <c r="Y560" s="13">
        <f t="shared" si="27"/>
        <v>0</v>
      </c>
    </row>
    <row r="561" spans="1:25" s="60" customFormat="1" x14ac:dyDescent="0.25">
      <c r="A561" s="60" t="s">
        <v>84</v>
      </c>
      <c r="B561" s="60">
        <v>1987</v>
      </c>
      <c r="C561" s="60">
        <v>40</v>
      </c>
      <c r="D561" s="60">
        <v>133</v>
      </c>
      <c r="E561" s="60">
        <v>19</v>
      </c>
      <c r="F561" s="60">
        <v>33</v>
      </c>
      <c r="G561" s="60">
        <v>2</v>
      </c>
      <c r="H561" s="60">
        <v>1</v>
      </c>
      <c r="I561" s="60">
        <v>1</v>
      </c>
      <c r="J561" s="60">
        <v>11</v>
      </c>
      <c r="K561" s="60">
        <v>40</v>
      </c>
      <c r="L561" s="60">
        <v>12</v>
      </c>
      <c r="P561" s="60">
        <v>3</v>
      </c>
      <c r="Q561" s="60">
        <v>5</v>
      </c>
      <c r="R561" s="60">
        <v>86</v>
      </c>
      <c r="S561" s="60">
        <v>6</v>
      </c>
      <c r="T561" s="60">
        <v>5</v>
      </c>
      <c r="U561" s="58">
        <f>F561/D561</f>
        <v>0.24812030075187969</v>
      </c>
      <c r="V561" s="58">
        <f>K561/D561</f>
        <v>0.3007518796992481</v>
      </c>
      <c r="W561" s="58">
        <f>(F561+L561+M561)/(D561+L561+M561+N561)</f>
        <v>0.31034482758620691</v>
      </c>
      <c r="X561" s="57">
        <f>G561+H561+I561</f>
        <v>4</v>
      </c>
      <c r="Y561" s="65">
        <f t="shared" si="27"/>
        <v>45</v>
      </c>
    </row>
    <row r="562" spans="1:25" s="5" customFormat="1" x14ac:dyDescent="0.25">
      <c r="A562" s="5" t="s">
        <v>84</v>
      </c>
      <c r="B562" s="5">
        <v>1988</v>
      </c>
      <c r="C562" s="5">
        <v>26</v>
      </c>
      <c r="D562" s="5">
        <v>73</v>
      </c>
      <c r="E562" s="5">
        <v>9</v>
      </c>
      <c r="F562" s="5">
        <v>15</v>
      </c>
      <c r="G562" s="5">
        <v>3</v>
      </c>
      <c r="H562" s="5">
        <v>1</v>
      </c>
      <c r="I562" s="5">
        <v>0</v>
      </c>
      <c r="J562" s="5">
        <v>8</v>
      </c>
      <c r="K562" s="5">
        <v>20</v>
      </c>
      <c r="L562" s="5">
        <v>22</v>
      </c>
      <c r="P562" s="5">
        <v>1</v>
      </c>
      <c r="Q562" s="5">
        <v>1</v>
      </c>
      <c r="R562" s="5">
        <v>164</v>
      </c>
      <c r="S562" s="5">
        <v>8</v>
      </c>
      <c r="T562" s="5">
        <v>9</v>
      </c>
      <c r="U562" s="2">
        <f>F562/D562</f>
        <v>0.20547945205479451</v>
      </c>
      <c r="V562" s="2">
        <f>K562/D562</f>
        <v>0.27397260273972601</v>
      </c>
      <c r="W562" s="2">
        <f>(F562+L562+M562)/(D562+L562+M562+N562)</f>
        <v>0.38947368421052631</v>
      </c>
      <c r="X562">
        <f>G562+H562+I562</f>
        <v>4</v>
      </c>
      <c r="Y562" s="13">
        <f t="shared" si="27"/>
        <v>37</v>
      </c>
    </row>
    <row r="563" spans="1:25" s="5" customFormat="1" x14ac:dyDescent="0.25">
      <c r="A563" s="5" t="s">
        <v>84</v>
      </c>
      <c r="B563" s="5">
        <v>1989</v>
      </c>
      <c r="C563" s="5">
        <v>40</v>
      </c>
      <c r="D563" s="5">
        <v>132</v>
      </c>
      <c r="E563" s="5">
        <v>21</v>
      </c>
      <c r="F563" s="5">
        <v>40</v>
      </c>
      <c r="G563" s="5">
        <v>11</v>
      </c>
      <c r="H563" s="5">
        <v>0</v>
      </c>
      <c r="I563" s="5">
        <v>0</v>
      </c>
      <c r="J563" s="5">
        <v>19</v>
      </c>
      <c r="K563" s="5">
        <v>51</v>
      </c>
      <c r="L563" s="5">
        <v>21</v>
      </c>
      <c r="P563" s="5">
        <v>2</v>
      </c>
      <c r="Q563" s="5">
        <v>2</v>
      </c>
      <c r="R563" s="5">
        <v>236</v>
      </c>
      <c r="S563" s="5">
        <v>5</v>
      </c>
      <c r="T563" s="5">
        <v>6</v>
      </c>
      <c r="U563" s="2">
        <f>F563/D563</f>
        <v>0.30303030303030304</v>
      </c>
      <c r="V563" s="2">
        <f>K563/D563</f>
        <v>0.38636363636363635</v>
      </c>
      <c r="W563" s="2">
        <f>(F563+L563+M563)/(D563+L563+M563+N563)</f>
        <v>0.39869281045751637</v>
      </c>
      <c r="X563">
        <f>G563+H563+I563</f>
        <v>11</v>
      </c>
      <c r="Y563" s="13">
        <f t="shared" si="27"/>
        <v>61</v>
      </c>
    </row>
    <row r="564" spans="1:25" s="1" customFormat="1" x14ac:dyDescent="0.25">
      <c r="A564" s="1" t="s">
        <v>84</v>
      </c>
      <c r="B564" s="1" t="s">
        <v>1</v>
      </c>
      <c r="C564" s="1">
        <v>106</v>
      </c>
      <c r="D564" s="1">
        <v>338</v>
      </c>
      <c r="E564" s="1">
        <v>49</v>
      </c>
      <c r="F564" s="1">
        <v>88</v>
      </c>
      <c r="G564" s="1">
        <v>16</v>
      </c>
      <c r="H564" s="1">
        <v>2</v>
      </c>
      <c r="I564" s="1">
        <v>1</v>
      </c>
      <c r="J564" s="1">
        <v>38</v>
      </c>
      <c r="K564" s="1">
        <v>111</v>
      </c>
      <c r="L564" s="1">
        <v>55</v>
      </c>
      <c r="P564" s="1">
        <v>6</v>
      </c>
      <c r="Q564" s="1">
        <v>8</v>
      </c>
      <c r="R564" s="1">
        <v>486</v>
      </c>
      <c r="S564" s="1">
        <v>19</v>
      </c>
      <c r="T564" s="1">
        <v>20</v>
      </c>
      <c r="U564" s="3">
        <v>0.26</v>
      </c>
      <c r="V564" s="3">
        <v>0.32800000000000001</v>
      </c>
      <c r="W564" s="3">
        <v>0.36399999999999999</v>
      </c>
      <c r="X564" s="1">
        <v>19</v>
      </c>
      <c r="Y564" s="83">
        <f t="shared" si="27"/>
        <v>143</v>
      </c>
    </row>
    <row r="565" spans="1:25" s="1" customFormat="1" x14ac:dyDescent="0.25">
      <c r="U565" s="2"/>
      <c r="V565" s="2"/>
      <c r="W565" s="2"/>
      <c r="X565"/>
      <c r="Y565" s="13">
        <f t="shared" si="27"/>
        <v>0</v>
      </c>
    </row>
    <row r="566" spans="1:25" s="59" customFormat="1" x14ac:dyDescent="0.25">
      <c r="A566" s="59" t="s">
        <v>113</v>
      </c>
      <c r="B566" s="59">
        <v>1987</v>
      </c>
      <c r="C566" s="60">
        <v>34</v>
      </c>
      <c r="D566" s="60">
        <v>99</v>
      </c>
      <c r="E566" s="60">
        <v>17</v>
      </c>
      <c r="F566" s="60">
        <v>20</v>
      </c>
      <c r="G566" s="60">
        <v>4</v>
      </c>
      <c r="H566" s="60">
        <v>0</v>
      </c>
      <c r="I566" s="60">
        <v>0</v>
      </c>
      <c r="J566" s="60">
        <v>12</v>
      </c>
      <c r="K566" s="60">
        <v>24</v>
      </c>
      <c r="L566" s="59">
        <v>11</v>
      </c>
      <c r="P566" s="60">
        <v>2</v>
      </c>
      <c r="Q566" s="60">
        <v>4</v>
      </c>
      <c r="R566" s="60">
        <v>36</v>
      </c>
      <c r="S566" s="60">
        <v>3</v>
      </c>
      <c r="T566" s="60">
        <v>3</v>
      </c>
      <c r="U566" s="58">
        <f>F566/D566</f>
        <v>0.20202020202020202</v>
      </c>
      <c r="V566" s="58">
        <f>K566/D566</f>
        <v>0.24242424242424243</v>
      </c>
      <c r="W566" s="58">
        <f>(F566+L566+M566)/(D566+L566+M566+N566)</f>
        <v>0.2818181818181818</v>
      </c>
      <c r="X566" s="57">
        <f>G566+H566+I566</f>
        <v>4</v>
      </c>
      <c r="Y566" s="65">
        <f t="shared" si="27"/>
        <v>31</v>
      </c>
    </row>
    <row r="567" spans="1:25" s="7" customFormat="1" x14ac:dyDescent="0.25">
      <c r="A567" s="7" t="s">
        <v>113</v>
      </c>
      <c r="B567" s="7">
        <v>1988</v>
      </c>
      <c r="C567" s="5">
        <v>39</v>
      </c>
      <c r="D567" s="5">
        <v>126</v>
      </c>
      <c r="E567" s="5">
        <v>16</v>
      </c>
      <c r="F567" s="5">
        <v>26</v>
      </c>
      <c r="G567" s="5">
        <v>6</v>
      </c>
      <c r="H567" s="5">
        <v>1</v>
      </c>
      <c r="I567" s="5">
        <v>2</v>
      </c>
      <c r="J567" s="5">
        <v>17</v>
      </c>
      <c r="K567" s="5">
        <v>40</v>
      </c>
      <c r="L567" s="7">
        <v>19</v>
      </c>
      <c r="P567" s="5">
        <v>3</v>
      </c>
      <c r="Q567" s="5">
        <v>5</v>
      </c>
      <c r="R567" s="5">
        <v>74</v>
      </c>
      <c r="S567" s="5">
        <v>1</v>
      </c>
      <c r="T567" s="5">
        <v>4</v>
      </c>
      <c r="U567" s="2">
        <f>F567/D567</f>
        <v>0.20634920634920634</v>
      </c>
      <c r="V567" s="2">
        <f>K567/D567</f>
        <v>0.31746031746031744</v>
      </c>
      <c r="W567" s="2">
        <f>(F567+L567+M567)/(D567+L567+M567+N567)</f>
        <v>0.31034482758620691</v>
      </c>
      <c r="X567">
        <f>G567+H567+I567</f>
        <v>9</v>
      </c>
      <c r="Y567" s="13">
        <f t="shared" si="27"/>
        <v>45</v>
      </c>
    </row>
    <row r="568" spans="1:25" s="1" customFormat="1" x14ac:dyDescent="0.25">
      <c r="A568" s="1" t="s">
        <v>113</v>
      </c>
      <c r="B568" s="1" t="s">
        <v>1</v>
      </c>
      <c r="C568" s="1">
        <v>73</v>
      </c>
      <c r="D568" s="1">
        <v>225</v>
      </c>
      <c r="E568" s="1">
        <v>33</v>
      </c>
      <c r="F568" s="1">
        <v>46</v>
      </c>
      <c r="G568" s="1">
        <v>10</v>
      </c>
      <c r="H568" s="1">
        <v>1</v>
      </c>
      <c r="I568" s="1">
        <v>2</v>
      </c>
      <c r="J568" s="1">
        <v>29</v>
      </c>
      <c r="K568" s="1">
        <v>64</v>
      </c>
      <c r="L568" s="1">
        <v>30</v>
      </c>
      <c r="P568" s="1">
        <v>5</v>
      </c>
      <c r="Q568" s="1">
        <v>9</v>
      </c>
      <c r="R568" s="1">
        <v>110</v>
      </c>
      <c r="S568" s="1">
        <v>4</v>
      </c>
      <c r="T568" s="1">
        <v>7</v>
      </c>
      <c r="U568" s="3">
        <v>0.20399999999999999</v>
      </c>
      <c r="V568" s="3">
        <v>0.28399999999999997</v>
      </c>
      <c r="W568" s="3">
        <v>0.29799999999999999</v>
      </c>
      <c r="X568" s="1">
        <v>13</v>
      </c>
      <c r="Y568" s="83">
        <f t="shared" si="27"/>
        <v>76</v>
      </c>
    </row>
    <row r="569" spans="1:25" x14ac:dyDescent="0.25">
      <c r="U569" s="2"/>
      <c r="V569" s="2"/>
      <c r="W569" s="2"/>
      <c r="Y569" s="13">
        <f t="shared" si="27"/>
        <v>0</v>
      </c>
    </row>
    <row r="570" spans="1:25" s="7" customFormat="1" x14ac:dyDescent="0.25">
      <c r="A570" s="7" t="s">
        <v>112</v>
      </c>
      <c r="B570" s="7">
        <v>1987</v>
      </c>
      <c r="C570" s="5">
        <v>36</v>
      </c>
      <c r="D570" s="5">
        <v>102</v>
      </c>
      <c r="E570" s="5">
        <v>19</v>
      </c>
      <c r="F570" s="5">
        <v>25</v>
      </c>
      <c r="G570" s="5">
        <v>4</v>
      </c>
      <c r="H570" s="5">
        <v>1</v>
      </c>
      <c r="I570" s="5">
        <v>1</v>
      </c>
      <c r="J570" s="5">
        <v>19</v>
      </c>
      <c r="K570" s="5">
        <v>34</v>
      </c>
      <c r="L570" s="7">
        <v>20</v>
      </c>
      <c r="P570" s="5">
        <v>1</v>
      </c>
      <c r="Q570" s="5">
        <v>1</v>
      </c>
      <c r="R570" s="5">
        <v>212</v>
      </c>
      <c r="S570" s="5">
        <v>15</v>
      </c>
      <c r="T570" s="5">
        <v>5</v>
      </c>
      <c r="U570" s="2">
        <f>F570/D570</f>
        <v>0.24509803921568626</v>
      </c>
      <c r="V570" s="2">
        <f>K570/D570</f>
        <v>0.33333333333333331</v>
      </c>
      <c r="W570" s="2">
        <f>(F570+L570+M570)/(D570+L570+M570+N570)</f>
        <v>0.36885245901639346</v>
      </c>
      <c r="X570">
        <f>G570+H570+I570</f>
        <v>6</v>
      </c>
      <c r="Y570" s="13">
        <f t="shared" si="27"/>
        <v>45</v>
      </c>
    </row>
    <row r="571" spans="1:25" s="1" customFormat="1" x14ac:dyDescent="0.25">
      <c r="A571" s="1" t="s">
        <v>112</v>
      </c>
      <c r="B571" s="1" t="s">
        <v>1</v>
      </c>
      <c r="C571" s="1">
        <v>36</v>
      </c>
      <c r="D571" s="1">
        <v>102</v>
      </c>
      <c r="E571" s="1">
        <v>19</v>
      </c>
      <c r="F571" s="1">
        <v>25</v>
      </c>
      <c r="G571" s="1">
        <v>4</v>
      </c>
      <c r="H571" s="1">
        <v>1</v>
      </c>
      <c r="I571" s="1">
        <v>1</v>
      </c>
      <c r="J571" s="1">
        <v>19</v>
      </c>
      <c r="K571" s="1">
        <v>34</v>
      </c>
      <c r="L571" s="1">
        <v>20</v>
      </c>
      <c r="P571" s="1">
        <v>1</v>
      </c>
      <c r="Q571" s="1">
        <v>1</v>
      </c>
      <c r="R571" s="1">
        <v>212</v>
      </c>
      <c r="S571" s="1">
        <v>15</v>
      </c>
      <c r="T571" s="1">
        <v>5</v>
      </c>
      <c r="U571" s="3">
        <v>0.245</v>
      </c>
      <c r="V571" s="3">
        <v>0.33300000000000002</v>
      </c>
      <c r="W571" s="3">
        <v>0.36899999999999999</v>
      </c>
      <c r="X571" s="1">
        <v>6</v>
      </c>
      <c r="Y571" s="83">
        <f t="shared" si="27"/>
        <v>45</v>
      </c>
    </row>
    <row r="572" spans="1:25" s="1" customFormat="1" x14ac:dyDescent="0.25">
      <c r="U572" s="3"/>
      <c r="V572" s="3"/>
      <c r="W572" s="3"/>
      <c r="Y572" s="13">
        <f t="shared" si="27"/>
        <v>0</v>
      </c>
    </row>
    <row r="573" spans="1:25" s="57" customFormat="1" x14ac:dyDescent="0.25">
      <c r="A573" s="57" t="s">
        <v>46</v>
      </c>
      <c r="B573" s="57">
        <v>1986</v>
      </c>
      <c r="C573" s="57">
        <v>38</v>
      </c>
      <c r="D573" s="57">
        <v>135</v>
      </c>
      <c r="E573" s="57">
        <v>31</v>
      </c>
      <c r="F573" s="57">
        <v>44</v>
      </c>
      <c r="G573" s="57">
        <v>5</v>
      </c>
      <c r="H573" s="57">
        <v>0</v>
      </c>
      <c r="I573" s="57">
        <v>2</v>
      </c>
      <c r="J573" s="57">
        <v>16</v>
      </c>
      <c r="K573" s="57">
        <f>SUM((F573-G573-H573-I573)+(G573*2)+(H573*3)+(I573*4))</f>
        <v>55</v>
      </c>
      <c r="L573" s="57">
        <v>21</v>
      </c>
      <c r="P573" s="57">
        <v>5</v>
      </c>
      <c r="Q573" s="57">
        <v>10</v>
      </c>
      <c r="R573" s="57">
        <v>64</v>
      </c>
      <c r="S573" s="57">
        <v>60</v>
      </c>
      <c r="T573" s="57">
        <v>7</v>
      </c>
      <c r="U573" s="58">
        <f>F573/D573</f>
        <v>0.32592592592592595</v>
      </c>
      <c r="V573" s="58">
        <f>K573/D573</f>
        <v>0.40740740740740738</v>
      </c>
      <c r="W573" s="58">
        <f>(F573+L573+M573)/(D573+L573+M573+N573)</f>
        <v>0.41666666666666669</v>
      </c>
      <c r="X573" s="57">
        <f>G573+H573+I573</f>
        <v>7</v>
      </c>
      <c r="Y573" s="65">
        <f t="shared" si="27"/>
        <v>65</v>
      </c>
    </row>
    <row r="574" spans="1:25" x14ac:dyDescent="0.25">
      <c r="A574" t="s">
        <v>46</v>
      </c>
      <c r="B574">
        <v>1987</v>
      </c>
      <c r="C574">
        <v>40</v>
      </c>
      <c r="D574">
        <v>140</v>
      </c>
      <c r="E574">
        <v>24</v>
      </c>
      <c r="F574">
        <v>45</v>
      </c>
      <c r="G574">
        <v>7</v>
      </c>
      <c r="H574">
        <v>2</v>
      </c>
      <c r="I574">
        <v>1</v>
      </c>
      <c r="J574">
        <v>17</v>
      </c>
      <c r="K574">
        <f>SUM((F574-G574-H574-I574)+(G574*2)+(H574*3)+(I574*4))</f>
        <v>59</v>
      </c>
      <c r="L574">
        <v>20</v>
      </c>
      <c r="P574">
        <v>9</v>
      </c>
      <c r="Q574">
        <v>10</v>
      </c>
      <c r="R574">
        <v>65</v>
      </c>
      <c r="S574">
        <v>103</v>
      </c>
      <c r="T574">
        <v>15</v>
      </c>
      <c r="U574" s="2">
        <f>F574/D574</f>
        <v>0.32142857142857145</v>
      </c>
      <c r="V574" s="2">
        <f>K574/D574</f>
        <v>0.42142857142857143</v>
      </c>
      <c r="W574" s="2">
        <f>(F574+L574+M574)/(D574+L574+M574+N574)</f>
        <v>0.40625</v>
      </c>
      <c r="X574">
        <f>G574+H574+I574</f>
        <v>10</v>
      </c>
      <c r="Y574" s="13">
        <f t="shared" si="27"/>
        <v>65</v>
      </c>
    </row>
    <row r="575" spans="1:25" x14ac:dyDescent="0.25">
      <c r="A575" t="s">
        <v>46</v>
      </c>
      <c r="B575">
        <v>1988</v>
      </c>
      <c r="C575">
        <v>39</v>
      </c>
      <c r="D575">
        <v>145</v>
      </c>
      <c r="E575">
        <v>28</v>
      </c>
      <c r="F575">
        <v>45</v>
      </c>
      <c r="G575">
        <v>7</v>
      </c>
      <c r="H575">
        <v>1</v>
      </c>
      <c r="I575">
        <v>2</v>
      </c>
      <c r="J575">
        <v>21</v>
      </c>
      <c r="K575">
        <f>SUM((F575-G575-H575-I575)+(G575*2)+(H575*3)+(I575*4))</f>
        <v>60</v>
      </c>
      <c r="L575">
        <v>20</v>
      </c>
      <c r="P575">
        <v>8</v>
      </c>
      <c r="Q575">
        <v>9</v>
      </c>
      <c r="R575">
        <v>88</v>
      </c>
      <c r="S575">
        <v>87</v>
      </c>
      <c r="T575">
        <v>12</v>
      </c>
      <c r="U575" s="2">
        <f>F575/D575</f>
        <v>0.31034482758620691</v>
      </c>
      <c r="V575" s="2">
        <f>K575/D575</f>
        <v>0.41379310344827586</v>
      </c>
      <c r="W575" s="2">
        <f>(F575+L575+M575)/(D575+L575+M575+N575)</f>
        <v>0.39393939393939392</v>
      </c>
      <c r="X575">
        <f>G575+H575+I575</f>
        <v>10</v>
      </c>
      <c r="Y575" s="13">
        <f t="shared" si="27"/>
        <v>65</v>
      </c>
    </row>
    <row r="576" spans="1:25" x14ac:dyDescent="0.25">
      <c r="A576" t="s">
        <v>46</v>
      </c>
      <c r="B576">
        <v>1989</v>
      </c>
      <c r="C576">
        <v>39</v>
      </c>
      <c r="D576">
        <v>126</v>
      </c>
      <c r="E576">
        <v>38</v>
      </c>
      <c r="F576">
        <v>43</v>
      </c>
      <c r="G576">
        <v>5</v>
      </c>
      <c r="H576">
        <v>5</v>
      </c>
      <c r="I576">
        <v>1</v>
      </c>
      <c r="J576">
        <v>17</v>
      </c>
      <c r="K576">
        <f>SUM((F576-G576-H576-I576)+(G576*2)+(H576*3)+(I576*4))</f>
        <v>61</v>
      </c>
      <c r="L576">
        <v>38</v>
      </c>
      <c r="P576">
        <v>12</v>
      </c>
      <c r="Q576">
        <v>15</v>
      </c>
      <c r="R576">
        <v>100</v>
      </c>
      <c r="S576">
        <v>96</v>
      </c>
      <c r="T576">
        <v>5</v>
      </c>
      <c r="U576" s="2">
        <f>F576/D576</f>
        <v>0.34126984126984128</v>
      </c>
      <c r="V576" s="2">
        <f>K576/D576</f>
        <v>0.48412698412698413</v>
      </c>
      <c r="W576" s="2">
        <f>(F576+L576+M576)/(D576+L576+M576+N576)</f>
        <v>0.49390243902439024</v>
      </c>
      <c r="X576">
        <f>G576+H576+I576</f>
        <v>11</v>
      </c>
      <c r="Y576" s="13">
        <f t="shared" si="27"/>
        <v>81</v>
      </c>
    </row>
    <row r="577" spans="1:25" s="1" customFormat="1" x14ac:dyDescent="0.25">
      <c r="A577" s="1" t="s">
        <v>46</v>
      </c>
      <c r="B577" s="1" t="s">
        <v>1</v>
      </c>
      <c r="C577" s="1">
        <v>156</v>
      </c>
      <c r="D577" s="1">
        <v>546</v>
      </c>
      <c r="E577" s="1">
        <v>121</v>
      </c>
      <c r="F577" s="1">
        <v>177</v>
      </c>
      <c r="G577" s="1">
        <v>24</v>
      </c>
      <c r="H577" s="1">
        <v>8</v>
      </c>
      <c r="I577" s="1">
        <v>6</v>
      </c>
      <c r="J577" s="1">
        <v>71</v>
      </c>
      <c r="K577" s="1">
        <v>235</v>
      </c>
      <c r="L577" s="1">
        <v>99</v>
      </c>
      <c r="P577" s="1">
        <v>34</v>
      </c>
      <c r="Q577" s="1">
        <v>44</v>
      </c>
      <c r="R577" s="1">
        <v>317</v>
      </c>
      <c r="S577" s="1">
        <v>346</v>
      </c>
      <c r="T577" s="1">
        <v>39</v>
      </c>
      <c r="U577" s="3">
        <v>0.32400000000000001</v>
      </c>
      <c r="V577" s="3">
        <v>0.43</v>
      </c>
      <c r="W577" s="3">
        <v>0.42799999999999999</v>
      </c>
      <c r="X577" s="1">
        <v>38</v>
      </c>
      <c r="Y577" s="83">
        <f t="shared" si="27"/>
        <v>276</v>
      </c>
    </row>
    <row r="578" spans="1:25" s="1" customFormat="1" x14ac:dyDescent="0.25">
      <c r="U578" s="3"/>
      <c r="V578" s="3"/>
      <c r="W578" s="3"/>
      <c r="Y578" s="13">
        <f t="shared" si="27"/>
        <v>0</v>
      </c>
    </row>
    <row r="579" spans="1:25" s="57" customFormat="1" x14ac:dyDescent="0.25">
      <c r="A579" s="57" t="s">
        <v>47</v>
      </c>
      <c r="B579" s="57">
        <v>1985</v>
      </c>
      <c r="C579" s="57">
        <v>27</v>
      </c>
      <c r="D579" s="57">
        <v>98</v>
      </c>
      <c r="E579" s="57">
        <v>18</v>
      </c>
      <c r="F579" s="57">
        <v>36</v>
      </c>
      <c r="G579" s="57">
        <v>2</v>
      </c>
      <c r="H579" s="57">
        <v>2</v>
      </c>
      <c r="I579" s="57">
        <v>1</v>
      </c>
      <c r="J579" s="57">
        <v>21</v>
      </c>
      <c r="K579" s="57">
        <f>SUM((F579-G579-H579-I579)+(G579*2)+(H579*3)+(I579*4))</f>
        <v>45</v>
      </c>
      <c r="L579" s="57">
        <v>9</v>
      </c>
      <c r="P579" s="57">
        <v>1</v>
      </c>
      <c r="Q579" s="57">
        <v>5</v>
      </c>
      <c r="R579" s="57">
        <v>38</v>
      </c>
      <c r="S579" s="57">
        <v>0</v>
      </c>
      <c r="T579" s="57">
        <v>2</v>
      </c>
      <c r="U579" s="58">
        <f>F579/D579</f>
        <v>0.36734693877551022</v>
      </c>
      <c r="V579" s="58">
        <f>K579/D579</f>
        <v>0.45918367346938777</v>
      </c>
      <c r="W579" s="58">
        <f>(F579+L579+M579)/(D579+L579+M579+N579)</f>
        <v>0.42056074766355139</v>
      </c>
      <c r="X579" s="57">
        <f>G579+H579+I579</f>
        <v>5</v>
      </c>
      <c r="Y579" s="65">
        <f t="shared" si="27"/>
        <v>45</v>
      </c>
    </row>
    <row r="580" spans="1:25" x14ac:dyDescent="0.25">
      <c r="A580" t="s">
        <v>47</v>
      </c>
      <c r="B580">
        <v>1986</v>
      </c>
      <c r="C580">
        <v>41</v>
      </c>
      <c r="D580">
        <v>144</v>
      </c>
      <c r="E580">
        <v>27</v>
      </c>
      <c r="F580">
        <v>50</v>
      </c>
      <c r="G580">
        <v>12</v>
      </c>
      <c r="H580">
        <v>5</v>
      </c>
      <c r="I580">
        <v>5</v>
      </c>
      <c r="J580">
        <v>33</v>
      </c>
      <c r="K580">
        <f>SUM((F580-G580-H580-I580)+(G580*2)+(H580*3)+(I580*4))</f>
        <v>87</v>
      </c>
      <c r="L580">
        <v>10</v>
      </c>
      <c r="P580">
        <v>8</v>
      </c>
      <c r="Q580">
        <v>9</v>
      </c>
      <c r="R580">
        <v>52</v>
      </c>
      <c r="S580">
        <v>7</v>
      </c>
      <c r="T580">
        <v>6</v>
      </c>
      <c r="U580" s="2">
        <f>F580/D580</f>
        <v>0.34722222222222221</v>
      </c>
      <c r="V580" s="2">
        <f>K580/D580</f>
        <v>0.60416666666666663</v>
      </c>
      <c r="W580" s="2">
        <f>(F580+L580+M580)/(D580+L580+M580+N580)</f>
        <v>0.38961038961038963</v>
      </c>
      <c r="X580">
        <f>G580+H580+I580</f>
        <v>22</v>
      </c>
      <c r="Y580" s="13">
        <f t="shared" si="27"/>
        <v>60</v>
      </c>
    </row>
    <row r="581" spans="1:25" x14ac:dyDescent="0.25">
      <c r="A581" t="s">
        <v>47</v>
      </c>
      <c r="B581">
        <v>1987</v>
      </c>
      <c r="C581">
        <v>40</v>
      </c>
      <c r="D581">
        <v>138</v>
      </c>
      <c r="E581">
        <v>37</v>
      </c>
      <c r="F581">
        <v>52</v>
      </c>
      <c r="G581">
        <v>9</v>
      </c>
      <c r="H581">
        <v>4</v>
      </c>
      <c r="I581">
        <v>6</v>
      </c>
      <c r="J581">
        <v>32</v>
      </c>
      <c r="K581">
        <f>SUM((F581-G581-H581-I581)+(G581*2)+(H581*3)+(I581*4))</f>
        <v>87</v>
      </c>
      <c r="L581">
        <v>16</v>
      </c>
      <c r="P581">
        <v>6</v>
      </c>
      <c r="Q581">
        <v>6</v>
      </c>
      <c r="R581">
        <v>75</v>
      </c>
      <c r="S581">
        <v>5</v>
      </c>
      <c r="T581">
        <v>8</v>
      </c>
      <c r="U581" s="2">
        <f>F581/D581</f>
        <v>0.37681159420289856</v>
      </c>
      <c r="V581" s="2">
        <f>K581/D581</f>
        <v>0.63043478260869568</v>
      </c>
      <c r="W581" s="2">
        <f>(F581+L581+M581)/(D581+L581+M581+N581)</f>
        <v>0.44155844155844154</v>
      </c>
      <c r="X581">
        <f>G581+H581+I581</f>
        <v>19</v>
      </c>
      <c r="Y581" s="13">
        <f t="shared" ref="Y581:Y644" si="28">SUM(F581+L581+M581)</f>
        <v>68</v>
      </c>
    </row>
    <row r="582" spans="1:25" s="1" customFormat="1" x14ac:dyDescent="0.25">
      <c r="A582" s="1" t="s">
        <v>47</v>
      </c>
      <c r="B582" s="1" t="s">
        <v>1</v>
      </c>
      <c r="C582" s="1">
        <v>108</v>
      </c>
      <c r="D582" s="1">
        <v>380</v>
      </c>
      <c r="E582" s="1">
        <v>82</v>
      </c>
      <c r="F582" s="1">
        <v>138</v>
      </c>
      <c r="G582" s="1">
        <v>23</v>
      </c>
      <c r="H582" s="1">
        <v>11</v>
      </c>
      <c r="I582" s="1">
        <v>12</v>
      </c>
      <c r="J582" s="1">
        <v>86</v>
      </c>
      <c r="K582" s="4">
        <v>219</v>
      </c>
      <c r="L582" s="1">
        <v>35</v>
      </c>
      <c r="P582" s="1">
        <v>15</v>
      </c>
      <c r="Q582" s="1">
        <v>20</v>
      </c>
      <c r="R582" s="1">
        <v>165</v>
      </c>
      <c r="S582" s="1">
        <v>12</v>
      </c>
      <c r="T582" s="1">
        <v>16</v>
      </c>
      <c r="U582" s="3">
        <v>0.36299999999999999</v>
      </c>
      <c r="V582" s="3">
        <v>0.57599999999999996</v>
      </c>
      <c r="W582" s="3">
        <v>0.41699999999999998</v>
      </c>
      <c r="X582" s="1">
        <v>46</v>
      </c>
      <c r="Y582" s="83">
        <f t="shared" si="28"/>
        <v>173</v>
      </c>
    </row>
    <row r="583" spans="1:25" s="1" customFormat="1" x14ac:dyDescent="0.25">
      <c r="K583" s="4"/>
      <c r="U583" s="2"/>
      <c r="V583" s="2"/>
      <c r="W583" s="2"/>
      <c r="X583"/>
      <c r="Y583" s="13">
        <f t="shared" si="28"/>
        <v>0</v>
      </c>
    </row>
    <row r="584" spans="1:25" s="1" customFormat="1" x14ac:dyDescent="0.25">
      <c r="A584" s="5" t="s">
        <v>90</v>
      </c>
      <c r="B584" s="5">
        <v>1985</v>
      </c>
      <c r="C584" s="5">
        <v>37</v>
      </c>
      <c r="D584" s="5">
        <v>99</v>
      </c>
      <c r="E584" s="5">
        <v>18</v>
      </c>
      <c r="F584" s="5">
        <v>24</v>
      </c>
      <c r="G584" s="5">
        <v>3</v>
      </c>
      <c r="H584" s="5">
        <v>4</v>
      </c>
      <c r="I584" s="5">
        <v>0</v>
      </c>
      <c r="J584" s="5">
        <v>15</v>
      </c>
      <c r="K584" s="5">
        <v>35</v>
      </c>
      <c r="L584" s="5">
        <v>17</v>
      </c>
      <c r="M584" s="5"/>
      <c r="N584" s="5"/>
      <c r="O584" s="5"/>
      <c r="P584" s="5">
        <v>2</v>
      </c>
      <c r="Q584" s="5">
        <v>3</v>
      </c>
      <c r="R584" s="5">
        <v>51</v>
      </c>
      <c r="S584" s="5">
        <v>58</v>
      </c>
      <c r="T584" s="5">
        <v>11</v>
      </c>
      <c r="U584" s="2">
        <f>F584/D584</f>
        <v>0.24242424242424243</v>
      </c>
      <c r="V584" s="2">
        <f>K584/D584</f>
        <v>0.35353535353535354</v>
      </c>
      <c r="W584" s="2">
        <f>(F584+L584+M584)/(D584+L584+M584+N584)</f>
        <v>0.35344827586206895</v>
      </c>
      <c r="X584">
        <f>G584+H584+I584</f>
        <v>7</v>
      </c>
      <c r="Y584" s="13">
        <f t="shared" si="28"/>
        <v>41</v>
      </c>
    </row>
    <row r="585" spans="1:25" s="1" customFormat="1" x14ac:dyDescent="0.25">
      <c r="A585" s="5" t="s">
        <v>90</v>
      </c>
      <c r="B585" s="5">
        <v>1986</v>
      </c>
      <c r="C585" s="5">
        <v>41</v>
      </c>
      <c r="D585" s="5">
        <v>139</v>
      </c>
      <c r="E585" s="5">
        <v>22</v>
      </c>
      <c r="F585" s="5">
        <v>49</v>
      </c>
      <c r="G585" s="5">
        <v>8</v>
      </c>
      <c r="H585" s="5">
        <v>0</v>
      </c>
      <c r="I585" s="5">
        <v>5</v>
      </c>
      <c r="J585" s="5">
        <v>28</v>
      </c>
      <c r="K585" s="5">
        <v>72</v>
      </c>
      <c r="L585" s="5">
        <v>15</v>
      </c>
      <c r="M585" s="5"/>
      <c r="N585" s="5"/>
      <c r="O585" s="5"/>
      <c r="P585" s="5">
        <v>7</v>
      </c>
      <c r="Q585" s="5">
        <v>11</v>
      </c>
      <c r="R585" s="5">
        <v>34</v>
      </c>
      <c r="S585" s="5">
        <v>37</v>
      </c>
      <c r="T585" s="5">
        <v>9</v>
      </c>
      <c r="U585" s="2">
        <f>F585/D585</f>
        <v>0.35251798561151076</v>
      </c>
      <c r="V585" s="2">
        <f>K585/D585</f>
        <v>0.51798561151079137</v>
      </c>
      <c r="W585" s="2">
        <f>(F585+L585+M585)/(D585+L585+M585+N585)</f>
        <v>0.41558441558441561</v>
      </c>
      <c r="X585">
        <f>G585+H585+I585</f>
        <v>13</v>
      </c>
      <c r="Y585" s="13">
        <f t="shared" si="28"/>
        <v>64</v>
      </c>
    </row>
    <row r="586" spans="1:25" s="1" customFormat="1" x14ac:dyDescent="0.25">
      <c r="A586" s="5" t="s">
        <v>90</v>
      </c>
      <c r="B586" s="5">
        <v>1987</v>
      </c>
      <c r="C586" s="5">
        <v>40</v>
      </c>
      <c r="D586" s="5">
        <v>130</v>
      </c>
      <c r="E586" s="5">
        <v>25</v>
      </c>
      <c r="F586" s="5">
        <v>39</v>
      </c>
      <c r="G586" s="5">
        <v>6</v>
      </c>
      <c r="H586" s="5">
        <v>3</v>
      </c>
      <c r="I586" s="5">
        <v>3</v>
      </c>
      <c r="J586" s="5">
        <v>21</v>
      </c>
      <c r="K586" s="5">
        <v>60</v>
      </c>
      <c r="L586" s="5">
        <v>22</v>
      </c>
      <c r="M586" s="5"/>
      <c r="N586" s="5"/>
      <c r="O586" s="5"/>
      <c r="P586" s="5">
        <v>6</v>
      </c>
      <c r="Q586" s="5">
        <v>7</v>
      </c>
      <c r="R586" s="5">
        <v>26</v>
      </c>
      <c r="S586" s="5">
        <v>65</v>
      </c>
      <c r="T586" s="5">
        <v>21</v>
      </c>
      <c r="U586" s="2">
        <f>F586/D586</f>
        <v>0.3</v>
      </c>
      <c r="V586" s="2">
        <f>K586/D586</f>
        <v>0.46153846153846156</v>
      </c>
      <c r="W586" s="2">
        <f>(F586+L586+M586)/(D586+L586+M586+N586)</f>
        <v>0.40131578947368424</v>
      </c>
      <c r="X586">
        <f>G586+H586+I586</f>
        <v>12</v>
      </c>
      <c r="Y586" s="13">
        <f t="shared" si="28"/>
        <v>61</v>
      </c>
    </row>
    <row r="587" spans="1:25" s="1" customFormat="1" x14ac:dyDescent="0.25">
      <c r="A587" s="1" t="s">
        <v>90</v>
      </c>
      <c r="B587" s="1" t="s">
        <v>1</v>
      </c>
      <c r="C587" s="1">
        <v>118</v>
      </c>
      <c r="D587" s="1">
        <v>368</v>
      </c>
      <c r="E587" s="1">
        <v>65</v>
      </c>
      <c r="F587" s="1">
        <v>112</v>
      </c>
      <c r="G587" s="1">
        <v>17</v>
      </c>
      <c r="H587" s="1">
        <v>7</v>
      </c>
      <c r="I587" s="1">
        <v>8</v>
      </c>
      <c r="J587" s="1">
        <v>64</v>
      </c>
      <c r="K587" s="1">
        <v>167</v>
      </c>
      <c r="L587" s="1">
        <v>54</v>
      </c>
      <c r="P587" s="1">
        <v>15</v>
      </c>
      <c r="Q587" s="1">
        <v>21</v>
      </c>
      <c r="R587" s="1">
        <v>111</v>
      </c>
      <c r="S587" s="1">
        <v>160</v>
      </c>
      <c r="T587" s="1">
        <v>41</v>
      </c>
      <c r="U587" s="3">
        <v>0.30399999999999999</v>
      </c>
      <c r="V587" s="3">
        <v>0.45400000000000001</v>
      </c>
      <c r="W587" s="3">
        <v>0.39300000000000002</v>
      </c>
      <c r="X587" s="1">
        <v>32</v>
      </c>
      <c r="Y587" s="83">
        <f t="shared" si="28"/>
        <v>166</v>
      </c>
    </row>
    <row r="588" spans="1:25" x14ac:dyDescent="0.25">
      <c r="U588" s="2"/>
      <c r="V588" s="2"/>
      <c r="W588" s="2"/>
      <c r="Y588" s="13">
        <f t="shared" si="28"/>
        <v>0</v>
      </c>
    </row>
    <row r="589" spans="1:25" x14ac:dyDescent="0.25">
      <c r="A589" t="s">
        <v>56</v>
      </c>
      <c r="B589">
        <v>1985</v>
      </c>
      <c r="C589">
        <v>42</v>
      </c>
      <c r="D589">
        <v>151</v>
      </c>
      <c r="E589">
        <v>40</v>
      </c>
      <c r="F589">
        <v>48</v>
      </c>
      <c r="G589">
        <v>5</v>
      </c>
      <c r="H589">
        <v>5</v>
      </c>
      <c r="I589">
        <v>4</v>
      </c>
      <c r="J589">
        <v>21</v>
      </c>
      <c r="K589">
        <f>SUM((F589-G589-H589-I589)+(G589*2)+(H589*3)+(I589*4))</f>
        <v>75</v>
      </c>
      <c r="L589">
        <v>29</v>
      </c>
      <c r="P589">
        <v>14</v>
      </c>
      <c r="Q589">
        <v>20</v>
      </c>
      <c r="R589">
        <v>56</v>
      </c>
      <c r="S589">
        <v>128</v>
      </c>
      <c r="T589">
        <v>24</v>
      </c>
      <c r="U589" s="2">
        <f>F589/D589</f>
        <v>0.31788079470198677</v>
      </c>
      <c r="V589" s="2">
        <f>K589/D589</f>
        <v>0.49668874172185429</v>
      </c>
      <c r="W589" s="2">
        <f>(F589+L589+M589)/(D589+L589+M589+N589)</f>
        <v>0.42777777777777776</v>
      </c>
      <c r="X589">
        <f>G589+H589+I589</f>
        <v>14</v>
      </c>
      <c r="Y589" s="13">
        <f t="shared" si="28"/>
        <v>77</v>
      </c>
    </row>
    <row r="590" spans="1:25" x14ac:dyDescent="0.25">
      <c r="A590" t="s">
        <v>56</v>
      </c>
      <c r="B590">
        <v>1986</v>
      </c>
      <c r="C590">
        <v>30</v>
      </c>
      <c r="D590">
        <v>85</v>
      </c>
      <c r="E590">
        <v>18</v>
      </c>
      <c r="F590">
        <v>24</v>
      </c>
      <c r="G590">
        <v>4</v>
      </c>
      <c r="H590">
        <v>1</v>
      </c>
      <c r="I590">
        <v>2</v>
      </c>
      <c r="J590">
        <v>15</v>
      </c>
      <c r="K590">
        <f>SUM((F590-G590-H590-I590)+(G590*2)+(H590*3)+(I590*4))</f>
        <v>36</v>
      </c>
      <c r="L590">
        <v>26</v>
      </c>
      <c r="P590">
        <v>8</v>
      </c>
      <c r="Q590">
        <v>8</v>
      </c>
      <c r="R590">
        <v>50</v>
      </c>
      <c r="S590">
        <v>81</v>
      </c>
      <c r="T590">
        <v>12</v>
      </c>
      <c r="U590" s="2">
        <f>F590/D590</f>
        <v>0.28235294117647058</v>
      </c>
      <c r="V590" s="2">
        <f>K590/D590</f>
        <v>0.42352941176470588</v>
      </c>
      <c r="W590" s="2">
        <f>(F590+L590+M590)/(D590+L590+M590+N590)</f>
        <v>0.45045045045045046</v>
      </c>
      <c r="X590">
        <f>G590+H590+I590</f>
        <v>7</v>
      </c>
      <c r="Y590" s="13">
        <f t="shared" si="28"/>
        <v>50</v>
      </c>
    </row>
    <row r="591" spans="1:25" s="1" customFormat="1" x14ac:dyDescent="0.25">
      <c r="A591" s="1" t="s">
        <v>56</v>
      </c>
      <c r="B591" s="1" t="s">
        <v>1</v>
      </c>
      <c r="C591" s="1">
        <v>72</v>
      </c>
      <c r="D591" s="1">
        <v>236</v>
      </c>
      <c r="E591" s="1">
        <v>58</v>
      </c>
      <c r="F591" s="1">
        <v>72</v>
      </c>
      <c r="G591" s="1">
        <v>9</v>
      </c>
      <c r="H591" s="1">
        <v>6</v>
      </c>
      <c r="I591" s="1">
        <v>6</v>
      </c>
      <c r="J591" s="1">
        <v>36</v>
      </c>
      <c r="K591" s="1">
        <v>111</v>
      </c>
      <c r="L591" s="1">
        <v>55</v>
      </c>
      <c r="P591" s="1">
        <v>22</v>
      </c>
      <c r="Q591" s="1">
        <v>28</v>
      </c>
      <c r="R591" s="1">
        <v>106</v>
      </c>
      <c r="S591" s="1">
        <v>209</v>
      </c>
      <c r="T591" s="1">
        <v>36</v>
      </c>
      <c r="U591" s="3">
        <v>0.30499999999999999</v>
      </c>
      <c r="V591" s="3">
        <v>0.47</v>
      </c>
      <c r="W591" s="3">
        <v>0.436</v>
      </c>
      <c r="X591" s="1">
        <v>21</v>
      </c>
      <c r="Y591" s="83">
        <f t="shared" si="28"/>
        <v>127</v>
      </c>
    </row>
    <row r="592" spans="1:25" x14ac:dyDescent="0.25">
      <c r="U592" s="2"/>
      <c r="V592" s="2"/>
      <c r="W592" s="2"/>
      <c r="Y592" s="13">
        <f t="shared" si="28"/>
        <v>0</v>
      </c>
    </row>
    <row r="593" spans="1:25" x14ac:dyDescent="0.25">
      <c r="A593" t="s">
        <v>65</v>
      </c>
      <c r="B593">
        <v>1984</v>
      </c>
      <c r="C593">
        <v>36</v>
      </c>
      <c r="D593">
        <v>131</v>
      </c>
      <c r="E593">
        <v>27</v>
      </c>
      <c r="F593">
        <v>47</v>
      </c>
      <c r="G593">
        <v>5</v>
      </c>
      <c r="H593">
        <v>2</v>
      </c>
      <c r="I593">
        <v>7</v>
      </c>
      <c r="J593">
        <v>27</v>
      </c>
      <c r="K593">
        <f>SUM((F593-G593-H593-I593)+(G593*2)+(H593*3)+(I593*4))</f>
        <v>77</v>
      </c>
      <c r="L593">
        <v>9</v>
      </c>
      <c r="P593">
        <v>4</v>
      </c>
      <c r="Q593">
        <v>5</v>
      </c>
      <c r="U593" s="2">
        <f>F593/D593</f>
        <v>0.35877862595419846</v>
      </c>
      <c r="V593" s="2">
        <f>K593/D593</f>
        <v>0.58778625954198471</v>
      </c>
      <c r="W593" s="2">
        <f>(F593+L593+M593)/(D593+L593+M593+N593)</f>
        <v>0.4</v>
      </c>
      <c r="X593">
        <f>G593+H593+I593</f>
        <v>14</v>
      </c>
      <c r="Y593" s="13">
        <f t="shared" si="28"/>
        <v>56</v>
      </c>
    </row>
    <row r="594" spans="1:25" x14ac:dyDescent="0.25">
      <c r="A594" t="s">
        <v>65</v>
      </c>
      <c r="B594">
        <v>1985</v>
      </c>
      <c r="C594">
        <v>43</v>
      </c>
      <c r="D594">
        <v>159</v>
      </c>
      <c r="E594">
        <v>48</v>
      </c>
      <c r="F594">
        <v>70</v>
      </c>
      <c r="G594">
        <v>12</v>
      </c>
      <c r="H594">
        <v>4</v>
      </c>
      <c r="I594">
        <v>10</v>
      </c>
      <c r="J594">
        <v>47</v>
      </c>
      <c r="K594">
        <f>SUM((F594-G594-H594-I594)+(G594*2)+(H594*3)+(I594*4))</f>
        <v>120</v>
      </c>
      <c r="L594">
        <v>14</v>
      </c>
      <c r="P594">
        <v>6</v>
      </c>
      <c r="Q594">
        <v>7</v>
      </c>
      <c r="R594">
        <v>32</v>
      </c>
      <c r="S594">
        <v>65</v>
      </c>
      <c r="T594">
        <v>14</v>
      </c>
      <c r="U594" s="2">
        <f>F594/D594</f>
        <v>0.44025157232704404</v>
      </c>
      <c r="V594" s="2">
        <f>K594/D594</f>
        <v>0.75471698113207553</v>
      </c>
      <c r="W594" s="2">
        <f>(F594+L594+M594)/(D594+L594+M594+N594)</f>
        <v>0.48554913294797686</v>
      </c>
      <c r="X594">
        <f>G594+H594+I594</f>
        <v>26</v>
      </c>
      <c r="Y594" s="13">
        <f t="shared" si="28"/>
        <v>84</v>
      </c>
    </row>
    <row r="595" spans="1:25" s="1" customFormat="1" x14ac:dyDescent="0.25">
      <c r="A595" s="1" t="s">
        <v>65</v>
      </c>
      <c r="B595" s="1" t="s">
        <v>1</v>
      </c>
      <c r="C595" s="1">
        <v>79</v>
      </c>
      <c r="D595" s="1">
        <v>290</v>
      </c>
      <c r="E595" s="1">
        <v>75</v>
      </c>
      <c r="F595" s="1">
        <v>117</v>
      </c>
      <c r="G595" s="1">
        <v>17</v>
      </c>
      <c r="H595" s="1">
        <v>6</v>
      </c>
      <c r="I595" s="1">
        <v>17</v>
      </c>
      <c r="J595" s="1">
        <v>74</v>
      </c>
      <c r="K595" s="1">
        <v>197</v>
      </c>
      <c r="L595" s="1">
        <v>23</v>
      </c>
      <c r="P595" s="1">
        <v>10</v>
      </c>
      <c r="Q595" s="1">
        <v>12</v>
      </c>
      <c r="R595" s="1">
        <v>32</v>
      </c>
      <c r="S595" s="1">
        <v>65</v>
      </c>
      <c r="T595" s="1">
        <v>14</v>
      </c>
      <c r="U595" s="3">
        <v>0.40300000000000002</v>
      </c>
      <c r="V595" s="3">
        <v>0.67900000000000005</v>
      </c>
      <c r="W595" s="3">
        <v>0.44700000000000001</v>
      </c>
      <c r="X595" s="1">
        <v>40</v>
      </c>
      <c r="Y595" s="83">
        <f t="shared" si="28"/>
        <v>140</v>
      </c>
    </row>
    <row r="596" spans="1:25" s="1" customFormat="1" x14ac:dyDescent="0.25">
      <c r="U596" s="2"/>
      <c r="V596" s="2"/>
      <c r="W596" s="2"/>
      <c r="X596"/>
      <c r="Y596" s="13">
        <f t="shared" si="28"/>
        <v>0</v>
      </c>
    </row>
    <row r="597" spans="1:25" s="7" customFormat="1" x14ac:dyDescent="0.25">
      <c r="A597" s="7" t="s">
        <v>104</v>
      </c>
      <c r="B597" s="7">
        <v>1984</v>
      </c>
      <c r="C597" s="7" t="s">
        <v>105</v>
      </c>
      <c r="U597" s="2"/>
      <c r="V597" s="2"/>
      <c r="W597" s="2"/>
      <c r="X597"/>
      <c r="Y597" s="13">
        <f t="shared" si="28"/>
        <v>0</v>
      </c>
    </row>
    <row r="598" spans="1:25" s="7" customFormat="1" x14ac:dyDescent="0.25">
      <c r="A598" s="7" t="s">
        <v>104</v>
      </c>
      <c r="B598" s="7">
        <v>1985</v>
      </c>
      <c r="C598" s="7">
        <v>34</v>
      </c>
      <c r="D598" s="7">
        <v>98</v>
      </c>
      <c r="E598" s="7">
        <v>24</v>
      </c>
      <c r="F598" s="7">
        <v>30</v>
      </c>
      <c r="G598" s="7">
        <v>3</v>
      </c>
      <c r="H598" s="7">
        <v>1</v>
      </c>
      <c r="I598" s="7">
        <v>0</v>
      </c>
      <c r="J598" s="7">
        <v>15</v>
      </c>
      <c r="K598" s="7">
        <v>35</v>
      </c>
      <c r="L598" s="7">
        <v>24</v>
      </c>
      <c r="P598" s="7">
        <v>0</v>
      </c>
      <c r="Q598" s="7">
        <v>4</v>
      </c>
      <c r="R598" s="7">
        <v>14</v>
      </c>
      <c r="S598" s="7">
        <v>0</v>
      </c>
      <c r="T598" s="7">
        <v>4</v>
      </c>
      <c r="U598" s="2">
        <f>F598/D598</f>
        <v>0.30612244897959184</v>
      </c>
      <c r="V598" s="2">
        <f>K598/D598</f>
        <v>0.35714285714285715</v>
      </c>
      <c r="W598" s="2">
        <f>(F598+L598+M598)/(D598+L598+M598+N598)</f>
        <v>0.44262295081967212</v>
      </c>
      <c r="X598">
        <f>G598+H598+I598</f>
        <v>4</v>
      </c>
      <c r="Y598" s="13">
        <f t="shared" si="28"/>
        <v>54</v>
      </c>
    </row>
    <row r="599" spans="1:25" s="1" customFormat="1" x14ac:dyDescent="0.25">
      <c r="A599" s="1" t="s">
        <v>104</v>
      </c>
      <c r="B599" s="1" t="s">
        <v>1</v>
      </c>
      <c r="C599" s="1">
        <v>34</v>
      </c>
      <c r="D599" s="1">
        <v>98</v>
      </c>
      <c r="E599" s="1">
        <v>24</v>
      </c>
      <c r="F599" s="1">
        <v>30</v>
      </c>
      <c r="G599" s="1">
        <v>3</v>
      </c>
      <c r="H599" s="1">
        <v>1</v>
      </c>
      <c r="I599" s="1">
        <v>0</v>
      </c>
      <c r="J599" s="1">
        <v>15</v>
      </c>
      <c r="K599" s="1">
        <v>35</v>
      </c>
      <c r="L599" s="1">
        <v>24</v>
      </c>
      <c r="P599" s="1">
        <v>0</v>
      </c>
      <c r="Q599" s="1">
        <v>4</v>
      </c>
      <c r="R599" s="1">
        <v>14</v>
      </c>
      <c r="S599" s="1">
        <v>0</v>
      </c>
      <c r="T599" s="1">
        <v>4</v>
      </c>
      <c r="U599" s="3">
        <v>0.30599999999999999</v>
      </c>
      <c r="V599" s="3">
        <v>0.35699999999999998</v>
      </c>
      <c r="W599" s="3">
        <v>0.443</v>
      </c>
      <c r="X599" s="1">
        <v>4</v>
      </c>
      <c r="Y599" s="83">
        <f t="shared" si="28"/>
        <v>54</v>
      </c>
    </row>
    <row r="600" spans="1:25" x14ac:dyDescent="0.25">
      <c r="U600" s="2"/>
      <c r="V600" s="2"/>
      <c r="W600" s="2"/>
      <c r="Y600" s="13">
        <f t="shared" si="28"/>
        <v>0</v>
      </c>
    </row>
    <row r="601" spans="1:25" x14ac:dyDescent="0.25">
      <c r="A601" t="s">
        <v>57</v>
      </c>
      <c r="B601">
        <v>1984</v>
      </c>
      <c r="C601">
        <v>35</v>
      </c>
      <c r="D601">
        <v>141</v>
      </c>
      <c r="E601">
        <v>27</v>
      </c>
      <c r="F601">
        <v>47</v>
      </c>
      <c r="G601">
        <v>6</v>
      </c>
      <c r="H601">
        <v>1</v>
      </c>
      <c r="I601">
        <v>7</v>
      </c>
      <c r="J601">
        <v>35</v>
      </c>
      <c r="K601">
        <f>SUM((F601-G601-H601-I601)+(G601*2)+(H601*3)+(I601*4))</f>
        <v>76</v>
      </c>
      <c r="L601">
        <v>9</v>
      </c>
      <c r="P601">
        <v>3</v>
      </c>
      <c r="Q601">
        <v>5</v>
      </c>
      <c r="U601" s="2">
        <f>F601/D601</f>
        <v>0.33333333333333331</v>
      </c>
      <c r="V601" s="2">
        <f>K601/D601</f>
        <v>0.53900709219858156</v>
      </c>
      <c r="W601" s="2">
        <f>(F601+L601+M601)/(D601+L601+M601+N601)</f>
        <v>0.37333333333333335</v>
      </c>
      <c r="X601">
        <f>G601+H601+I601</f>
        <v>14</v>
      </c>
      <c r="Y601" s="13">
        <f t="shared" si="28"/>
        <v>56</v>
      </c>
    </row>
    <row r="602" spans="1:25" s="1" customFormat="1" x14ac:dyDescent="0.25">
      <c r="A602" s="1" t="s">
        <v>57</v>
      </c>
      <c r="B602" s="1" t="s">
        <v>1</v>
      </c>
      <c r="C602" s="1">
        <v>35</v>
      </c>
      <c r="D602" s="1">
        <v>141</v>
      </c>
      <c r="E602" s="1">
        <v>27</v>
      </c>
      <c r="F602" s="1">
        <v>47</v>
      </c>
      <c r="G602" s="1">
        <v>6</v>
      </c>
      <c r="H602" s="1">
        <v>1</v>
      </c>
      <c r="I602" s="1">
        <v>7</v>
      </c>
      <c r="J602" s="1">
        <v>35</v>
      </c>
      <c r="K602" s="1">
        <v>76</v>
      </c>
      <c r="L602" s="1">
        <v>9</v>
      </c>
      <c r="P602" s="1">
        <v>3</v>
      </c>
      <c r="Q602" s="1">
        <v>5</v>
      </c>
      <c r="U602" s="3">
        <v>0.33300000000000002</v>
      </c>
      <c r="V602" s="3">
        <v>0.53900000000000003</v>
      </c>
      <c r="W602" s="3">
        <v>0.373</v>
      </c>
      <c r="X602" s="1">
        <v>14</v>
      </c>
      <c r="Y602" s="83">
        <f t="shared" si="28"/>
        <v>56</v>
      </c>
    </row>
    <row r="603" spans="1:25" s="1" customFormat="1" x14ac:dyDescent="0.25">
      <c r="U603" s="3"/>
      <c r="V603" s="3"/>
      <c r="W603" s="3"/>
      <c r="Y603" s="13">
        <f t="shared" si="28"/>
        <v>0</v>
      </c>
    </row>
    <row r="604" spans="1:25" s="57" customFormat="1" x14ac:dyDescent="0.25">
      <c r="A604" s="57" t="s">
        <v>48</v>
      </c>
      <c r="B604" s="57">
        <v>1983</v>
      </c>
      <c r="C604" s="57">
        <v>29</v>
      </c>
      <c r="D604" s="57">
        <v>87</v>
      </c>
      <c r="E604" s="57">
        <v>14</v>
      </c>
      <c r="F604" s="57">
        <v>25</v>
      </c>
      <c r="G604" s="57">
        <v>4</v>
      </c>
      <c r="H604" s="57">
        <v>1</v>
      </c>
      <c r="I604" s="57">
        <v>1</v>
      </c>
      <c r="J604" s="57">
        <v>13</v>
      </c>
      <c r="K604" s="57">
        <f>SUM((F604-G604-H604-I604)+(G604*2)+(H604*3)+(I604*4))</f>
        <v>34</v>
      </c>
      <c r="L604" s="57">
        <v>3</v>
      </c>
      <c r="M604" s="57">
        <v>1</v>
      </c>
      <c r="N604" s="57">
        <v>2</v>
      </c>
      <c r="O604" s="57">
        <v>2</v>
      </c>
      <c r="P604" s="57">
        <v>0</v>
      </c>
      <c r="Q604" s="57">
        <v>0</v>
      </c>
      <c r="R604" s="57">
        <v>181</v>
      </c>
      <c r="S604" s="57">
        <v>10</v>
      </c>
      <c r="T604" s="57">
        <v>4</v>
      </c>
      <c r="U604" s="58">
        <f>F604/D604</f>
        <v>0.28735632183908044</v>
      </c>
      <c r="V604" s="58">
        <f>K604/D604</f>
        <v>0.39080459770114945</v>
      </c>
      <c r="W604" s="58">
        <f>(F604+L604+M604)/(D604+L604+M604+N604)</f>
        <v>0.31182795698924731</v>
      </c>
      <c r="X604" s="57">
        <f>G604+H604+I604</f>
        <v>6</v>
      </c>
      <c r="Y604" s="65">
        <f t="shared" si="28"/>
        <v>29</v>
      </c>
    </row>
    <row r="605" spans="1:25" x14ac:dyDescent="0.25">
      <c r="A605" t="s">
        <v>48</v>
      </c>
      <c r="B605">
        <v>1984</v>
      </c>
      <c r="C605">
        <v>37</v>
      </c>
      <c r="D605">
        <v>136</v>
      </c>
      <c r="E605">
        <v>8</v>
      </c>
      <c r="F605">
        <v>44</v>
      </c>
      <c r="G605">
        <v>8</v>
      </c>
      <c r="H605">
        <v>1</v>
      </c>
      <c r="I605">
        <v>5</v>
      </c>
      <c r="J605">
        <v>28</v>
      </c>
      <c r="K605">
        <f>SUM((F605-G605-H605-I605)+(G605*2)+(H605*3)+(I605*4))</f>
        <v>69</v>
      </c>
      <c r="L605">
        <v>6</v>
      </c>
      <c r="P605">
        <v>0</v>
      </c>
      <c r="Q605">
        <v>0</v>
      </c>
      <c r="U605" s="2">
        <f>F605/D605</f>
        <v>0.3235294117647059</v>
      </c>
      <c r="V605" s="2">
        <f>K605/D605</f>
        <v>0.50735294117647056</v>
      </c>
      <c r="W605" s="2">
        <f>(F605+L605+M605)/(D605+L605+M605+N605)</f>
        <v>0.352112676056338</v>
      </c>
      <c r="X605">
        <f>G605+H605+I605</f>
        <v>14</v>
      </c>
      <c r="Y605" s="13">
        <f t="shared" si="28"/>
        <v>50</v>
      </c>
    </row>
    <row r="606" spans="1:25" x14ac:dyDescent="0.25">
      <c r="A606" t="s">
        <v>48</v>
      </c>
      <c r="B606">
        <v>1985</v>
      </c>
      <c r="C606">
        <v>43</v>
      </c>
      <c r="D606">
        <v>141</v>
      </c>
      <c r="E606">
        <v>16</v>
      </c>
      <c r="F606">
        <v>45</v>
      </c>
      <c r="G606">
        <v>9</v>
      </c>
      <c r="H606">
        <v>5</v>
      </c>
      <c r="I606">
        <v>3</v>
      </c>
      <c r="J606">
        <v>24</v>
      </c>
      <c r="K606">
        <f>SUM((F606-G606-H606-I606)+(G606*2)+(H606*3)+(I606*4))</f>
        <v>73</v>
      </c>
      <c r="L606">
        <v>16</v>
      </c>
      <c r="P606">
        <v>3</v>
      </c>
      <c r="Q606">
        <v>3</v>
      </c>
      <c r="R606">
        <v>240</v>
      </c>
      <c r="S606">
        <v>23</v>
      </c>
      <c r="T606">
        <v>8</v>
      </c>
      <c r="U606" s="2">
        <f>F606/D606</f>
        <v>0.31914893617021278</v>
      </c>
      <c r="V606" s="2">
        <f>K606/D606</f>
        <v>0.51773049645390068</v>
      </c>
      <c r="W606" s="2">
        <f>(F606+L606+M606)/(D606+L606+M606+N606)</f>
        <v>0.38853503184713378</v>
      </c>
      <c r="X606">
        <f>G606+H606+I606</f>
        <v>17</v>
      </c>
      <c r="Y606" s="13">
        <f t="shared" si="28"/>
        <v>61</v>
      </c>
    </row>
    <row r="607" spans="1:25" x14ac:dyDescent="0.25">
      <c r="A607" t="s">
        <v>48</v>
      </c>
      <c r="B607">
        <v>1986</v>
      </c>
      <c r="C607">
        <v>41</v>
      </c>
      <c r="D607">
        <v>151</v>
      </c>
      <c r="E607">
        <v>17</v>
      </c>
      <c r="F607">
        <v>55</v>
      </c>
      <c r="G607">
        <v>10</v>
      </c>
      <c r="H607">
        <v>3</v>
      </c>
      <c r="I607">
        <v>2</v>
      </c>
      <c r="J607">
        <v>28</v>
      </c>
      <c r="K607">
        <f>SUM((F607-G607-H607-I607)+(G607*2)+(H607*3)+(I607*4))</f>
        <v>77</v>
      </c>
      <c r="L607">
        <v>13</v>
      </c>
      <c r="P607">
        <v>5</v>
      </c>
      <c r="Q607">
        <v>6</v>
      </c>
      <c r="R607">
        <v>21</v>
      </c>
      <c r="S607">
        <v>16</v>
      </c>
      <c r="T607">
        <v>3</v>
      </c>
      <c r="U607" s="2">
        <f>F607/D607</f>
        <v>0.36423841059602646</v>
      </c>
      <c r="V607" s="2">
        <f>K607/D607</f>
        <v>0.50993377483443714</v>
      </c>
      <c r="W607" s="2">
        <f>(F607+L607+M607)/(D607+L607+M607+N607)</f>
        <v>0.41463414634146339</v>
      </c>
      <c r="X607">
        <f>G607+H607+I607</f>
        <v>15</v>
      </c>
      <c r="Y607" s="13">
        <f t="shared" si="28"/>
        <v>68</v>
      </c>
    </row>
    <row r="608" spans="1:25" s="1" customFormat="1" x14ac:dyDescent="0.25">
      <c r="A608" s="1" t="s">
        <v>48</v>
      </c>
      <c r="B608" s="1" t="s">
        <v>1</v>
      </c>
      <c r="C608" s="1">
        <v>150</v>
      </c>
      <c r="D608" s="1">
        <v>515</v>
      </c>
      <c r="E608" s="1">
        <v>55</v>
      </c>
      <c r="F608" s="1">
        <v>169</v>
      </c>
      <c r="G608" s="1">
        <v>31</v>
      </c>
      <c r="H608" s="1">
        <v>10</v>
      </c>
      <c r="I608" s="1">
        <v>11</v>
      </c>
      <c r="J608" s="1">
        <v>93</v>
      </c>
      <c r="K608" s="1">
        <v>253</v>
      </c>
      <c r="L608" s="1">
        <v>38</v>
      </c>
      <c r="M608" s="1">
        <v>1</v>
      </c>
      <c r="N608" s="1">
        <v>2</v>
      </c>
      <c r="O608" s="1">
        <v>2</v>
      </c>
      <c r="P608" s="1">
        <v>8</v>
      </c>
      <c r="Q608" s="1">
        <v>9</v>
      </c>
      <c r="R608" s="1">
        <v>261</v>
      </c>
      <c r="S608" s="1">
        <v>39</v>
      </c>
      <c r="T608" s="1">
        <v>11</v>
      </c>
      <c r="U608" s="3">
        <v>0.32800000000000001</v>
      </c>
      <c r="V608" s="3">
        <v>0.49099999999999999</v>
      </c>
      <c r="W608" s="3">
        <v>0.374</v>
      </c>
      <c r="X608" s="1">
        <v>52</v>
      </c>
      <c r="Y608" s="83">
        <f t="shared" si="28"/>
        <v>208</v>
      </c>
    </row>
    <row r="609" spans="1:25" x14ac:dyDescent="0.25">
      <c r="U609" s="2"/>
      <c r="V609" s="2"/>
      <c r="W609" s="2"/>
      <c r="Y609" s="13">
        <f t="shared" si="28"/>
        <v>0</v>
      </c>
    </row>
    <row r="610" spans="1:25" s="57" customFormat="1" x14ac:dyDescent="0.25">
      <c r="A610" s="57" t="s">
        <v>49</v>
      </c>
      <c r="B610" s="57">
        <v>1983</v>
      </c>
      <c r="C610" s="57">
        <v>33</v>
      </c>
      <c r="D610" s="57">
        <v>50</v>
      </c>
      <c r="E610" s="57">
        <v>17</v>
      </c>
      <c r="F610" s="57">
        <v>14</v>
      </c>
      <c r="G610" s="57">
        <v>0</v>
      </c>
      <c r="H610" s="57">
        <v>1</v>
      </c>
      <c r="I610" s="57">
        <v>1</v>
      </c>
      <c r="J610" s="57">
        <v>10</v>
      </c>
      <c r="K610" s="57">
        <f>SUM((F610-G610-H610-I610)+(G610*2)+(H610*3)+(I610*4))</f>
        <v>19</v>
      </c>
      <c r="L610" s="57">
        <v>5</v>
      </c>
      <c r="M610" s="57">
        <v>0</v>
      </c>
      <c r="N610" s="57">
        <v>0</v>
      </c>
      <c r="O610" s="57">
        <v>0</v>
      </c>
      <c r="P610" s="57">
        <v>17</v>
      </c>
      <c r="Q610" s="57">
        <v>18</v>
      </c>
      <c r="R610" s="57">
        <v>18</v>
      </c>
      <c r="S610" s="57">
        <v>16</v>
      </c>
      <c r="T610" s="57">
        <v>3</v>
      </c>
      <c r="U610" s="58">
        <f>F610/D610</f>
        <v>0.28000000000000003</v>
      </c>
      <c r="V610" s="58">
        <f>K610/D610</f>
        <v>0.38</v>
      </c>
      <c r="W610" s="58">
        <f>(F610+L610+M610)/(D610+L610+M610+N610)</f>
        <v>0.34545454545454546</v>
      </c>
      <c r="X610" s="57">
        <f>G610+H610+I610</f>
        <v>2</v>
      </c>
      <c r="Y610" s="65">
        <f t="shared" si="28"/>
        <v>19</v>
      </c>
    </row>
    <row r="611" spans="1:25" x14ac:dyDescent="0.25">
      <c r="A611" t="s">
        <v>49</v>
      </c>
      <c r="B611">
        <v>1984</v>
      </c>
      <c r="C611">
        <v>37</v>
      </c>
      <c r="D611">
        <v>143</v>
      </c>
      <c r="E611">
        <v>47</v>
      </c>
      <c r="F611">
        <v>54</v>
      </c>
      <c r="G611">
        <v>4</v>
      </c>
      <c r="H611">
        <v>7</v>
      </c>
      <c r="I611">
        <v>7</v>
      </c>
      <c r="J611">
        <v>27</v>
      </c>
      <c r="K611">
        <f>SUM((F611-G611-H611-I611)+(G611*2)+(H611*3)+(I611*4))</f>
        <v>93</v>
      </c>
      <c r="L611">
        <v>17</v>
      </c>
      <c r="P611">
        <v>23</v>
      </c>
      <c r="Q611">
        <v>26</v>
      </c>
      <c r="U611" s="2">
        <f>F611/D611</f>
        <v>0.3776223776223776</v>
      </c>
      <c r="V611" s="2">
        <f>K611/D611</f>
        <v>0.65034965034965031</v>
      </c>
      <c r="W611" s="2">
        <f>(F611+L611+M611)/(D611+L611+M611+N611)</f>
        <v>0.44374999999999998</v>
      </c>
      <c r="X611">
        <f>G611+H611+I611</f>
        <v>18</v>
      </c>
      <c r="Y611" s="13">
        <f t="shared" si="28"/>
        <v>71</v>
      </c>
    </row>
    <row r="612" spans="1:25" x14ac:dyDescent="0.25">
      <c r="A612" t="s">
        <v>49</v>
      </c>
      <c r="B612">
        <v>1985</v>
      </c>
      <c r="C612">
        <v>40</v>
      </c>
      <c r="D612">
        <v>147</v>
      </c>
      <c r="E612">
        <v>23</v>
      </c>
      <c r="F612">
        <v>50</v>
      </c>
      <c r="G612">
        <v>6</v>
      </c>
      <c r="H612">
        <v>1</v>
      </c>
      <c r="I612">
        <v>3</v>
      </c>
      <c r="J612">
        <v>23</v>
      </c>
      <c r="K612">
        <f>SUM((F612-G612-H612-I612)+(G612*2)+(H612*3)+(I612*4))</f>
        <v>67</v>
      </c>
      <c r="L612">
        <v>6</v>
      </c>
      <c r="P612">
        <v>3</v>
      </c>
      <c r="Q612">
        <v>6</v>
      </c>
      <c r="R612">
        <v>44</v>
      </c>
      <c r="S612">
        <v>15</v>
      </c>
      <c r="T612">
        <v>5</v>
      </c>
      <c r="U612" s="2">
        <f>F612/D612</f>
        <v>0.3401360544217687</v>
      </c>
      <c r="V612" s="2">
        <f>K612/D612</f>
        <v>0.45578231292517007</v>
      </c>
      <c r="W612" s="2">
        <f>(F612+L612+M612)/(D612+L612+M612+N612)</f>
        <v>0.36601307189542481</v>
      </c>
      <c r="X612">
        <f>G612+H612+I612</f>
        <v>10</v>
      </c>
      <c r="Y612" s="13">
        <f t="shared" si="28"/>
        <v>56</v>
      </c>
    </row>
    <row r="613" spans="1:25" x14ac:dyDescent="0.25">
      <c r="A613" t="s">
        <v>49</v>
      </c>
      <c r="B613">
        <v>1986</v>
      </c>
      <c r="C613">
        <v>16</v>
      </c>
      <c r="D613">
        <v>50</v>
      </c>
      <c r="E613">
        <v>8</v>
      </c>
      <c r="F613">
        <v>16</v>
      </c>
      <c r="G613">
        <v>3</v>
      </c>
      <c r="H613">
        <v>4</v>
      </c>
      <c r="I613">
        <v>1</v>
      </c>
      <c r="J613">
        <v>9</v>
      </c>
      <c r="K613">
        <f>SUM((F613-G613-H613-I613)+(G613*2)+(H613*3)+(I613*4))</f>
        <v>30</v>
      </c>
      <c r="L613">
        <v>3</v>
      </c>
      <c r="P613">
        <v>0</v>
      </c>
      <c r="Q613">
        <v>0</v>
      </c>
      <c r="R613">
        <v>10</v>
      </c>
      <c r="S613">
        <v>3</v>
      </c>
      <c r="T613">
        <v>0</v>
      </c>
      <c r="U613" s="2">
        <f>F613/D613</f>
        <v>0.32</v>
      </c>
      <c r="V613" s="2">
        <f>K613/D613</f>
        <v>0.6</v>
      </c>
      <c r="W613" s="2">
        <f>(F613+L613+M613)/(D613+L613+M613+N613)</f>
        <v>0.35849056603773582</v>
      </c>
      <c r="X613">
        <f>G613+H613+I613</f>
        <v>8</v>
      </c>
      <c r="Y613" s="13">
        <f t="shared" si="28"/>
        <v>19</v>
      </c>
    </row>
    <row r="614" spans="1:25" s="1" customFormat="1" x14ac:dyDescent="0.25">
      <c r="A614" s="1" t="s">
        <v>49</v>
      </c>
      <c r="B614" s="1" t="s">
        <v>1</v>
      </c>
      <c r="C614" s="1">
        <v>126</v>
      </c>
      <c r="D614" s="1">
        <v>390</v>
      </c>
      <c r="E614" s="1">
        <v>95</v>
      </c>
      <c r="F614" s="1">
        <v>134</v>
      </c>
      <c r="G614" s="1">
        <v>13</v>
      </c>
      <c r="H614" s="1">
        <v>13</v>
      </c>
      <c r="I614" s="1">
        <v>12</v>
      </c>
      <c r="J614" s="1">
        <v>69</v>
      </c>
      <c r="K614" s="1">
        <v>209</v>
      </c>
      <c r="L614" s="1">
        <v>31</v>
      </c>
      <c r="M614" s="1">
        <v>0</v>
      </c>
      <c r="N614" s="1">
        <v>0</v>
      </c>
      <c r="O614" s="1">
        <v>0</v>
      </c>
      <c r="P614" s="1">
        <v>43</v>
      </c>
      <c r="Q614" s="1">
        <v>50</v>
      </c>
      <c r="R614" s="1">
        <v>54</v>
      </c>
      <c r="S614" s="1">
        <v>18</v>
      </c>
      <c r="T614" s="1">
        <v>5</v>
      </c>
      <c r="U614" s="3">
        <v>0.34399999999999997</v>
      </c>
      <c r="V614" s="3">
        <v>0.53600000000000003</v>
      </c>
      <c r="W614" s="3">
        <v>0.39200000000000002</v>
      </c>
      <c r="X614" s="1">
        <v>38</v>
      </c>
      <c r="Y614" s="83">
        <f t="shared" si="28"/>
        <v>165</v>
      </c>
    </row>
    <row r="615" spans="1:25" x14ac:dyDescent="0.25">
      <c r="U615" s="2"/>
      <c r="V615" s="2"/>
      <c r="W615" s="2"/>
      <c r="Y615" s="13">
        <f t="shared" si="28"/>
        <v>0</v>
      </c>
    </row>
    <row r="616" spans="1:25" s="57" customFormat="1" x14ac:dyDescent="0.25">
      <c r="A616" s="57" t="s">
        <v>95</v>
      </c>
      <c r="B616" s="57">
        <v>1983</v>
      </c>
      <c r="C616" s="57">
        <v>36</v>
      </c>
      <c r="D616" s="57">
        <v>110</v>
      </c>
      <c r="E616" s="57">
        <v>13</v>
      </c>
      <c r="F616" s="57">
        <v>33</v>
      </c>
      <c r="G616" s="57">
        <v>6</v>
      </c>
      <c r="H616" s="57">
        <v>3</v>
      </c>
      <c r="I616" s="57">
        <v>1</v>
      </c>
      <c r="J616" s="57">
        <v>14</v>
      </c>
      <c r="K616" s="57">
        <v>48</v>
      </c>
      <c r="L616" s="57">
        <v>6</v>
      </c>
      <c r="M616" s="57">
        <v>0</v>
      </c>
      <c r="N616" s="57">
        <v>3</v>
      </c>
      <c r="O616" s="57">
        <v>1</v>
      </c>
      <c r="P616" s="57">
        <v>1</v>
      </c>
      <c r="Q616" s="57">
        <v>1</v>
      </c>
      <c r="R616" s="57">
        <v>32</v>
      </c>
      <c r="S616" s="57">
        <v>74</v>
      </c>
      <c r="T616" s="57">
        <v>18</v>
      </c>
      <c r="U616" s="58">
        <f>F616/D616</f>
        <v>0.3</v>
      </c>
      <c r="V616" s="58">
        <f>K616/D616</f>
        <v>0.43636363636363634</v>
      </c>
      <c r="W616" s="58">
        <f>(F616+L616+M616)/(D616+L616+M616+N616)</f>
        <v>0.32773109243697479</v>
      </c>
      <c r="X616" s="57">
        <f>G616+H616+I616</f>
        <v>10</v>
      </c>
      <c r="Y616" s="65">
        <f t="shared" si="28"/>
        <v>39</v>
      </c>
    </row>
    <row r="617" spans="1:25" x14ac:dyDescent="0.25">
      <c r="A617" t="s">
        <v>95</v>
      </c>
      <c r="B617">
        <v>1984</v>
      </c>
      <c r="C617">
        <v>30</v>
      </c>
      <c r="D617">
        <v>92</v>
      </c>
      <c r="E617">
        <v>21</v>
      </c>
      <c r="F617">
        <v>34</v>
      </c>
      <c r="G617">
        <v>7</v>
      </c>
      <c r="H617">
        <v>1</v>
      </c>
      <c r="I617">
        <v>5</v>
      </c>
      <c r="J617">
        <v>21</v>
      </c>
      <c r="K617">
        <v>58</v>
      </c>
      <c r="L617">
        <v>13</v>
      </c>
      <c r="P617">
        <v>0</v>
      </c>
      <c r="Q617">
        <v>0</v>
      </c>
      <c r="U617" s="2">
        <f>F617/D617</f>
        <v>0.36956521739130432</v>
      </c>
      <c r="V617" s="2">
        <f>K617/D617</f>
        <v>0.63043478260869568</v>
      </c>
      <c r="W617" s="2">
        <f>(F617+L617+M617)/(D617+L617+M617+N617)</f>
        <v>0.44761904761904764</v>
      </c>
      <c r="X617">
        <f>G617+H617+I617</f>
        <v>13</v>
      </c>
      <c r="Y617" s="13">
        <f t="shared" si="28"/>
        <v>47</v>
      </c>
    </row>
    <row r="618" spans="1:25" s="1" customFormat="1" x14ac:dyDescent="0.25">
      <c r="A618" s="1" t="s">
        <v>95</v>
      </c>
      <c r="B618" s="1" t="s">
        <v>1</v>
      </c>
      <c r="C618" s="1">
        <v>66</v>
      </c>
      <c r="D618" s="1">
        <v>202</v>
      </c>
      <c r="E618" s="1">
        <v>34</v>
      </c>
      <c r="F618" s="1">
        <v>67</v>
      </c>
      <c r="G618" s="1">
        <v>13</v>
      </c>
      <c r="H618" s="1">
        <v>4</v>
      </c>
      <c r="I618" s="1">
        <v>6</v>
      </c>
      <c r="J618" s="1">
        <v>35</v>
      </c>
      <c r="K618" s="1">
        <v>106</v>
      </c>
      <c r="L618" s="1">
        <v>19</v>
      </c>
      <c r="M618" s="1">
        <v>0</v>
      </c>
      <c r="N618" s="1">
        <v>3</v>
      </c>
      <c r="O618" s="1">
        <v>1</v>
      </c>
      <c r="P618" s="1">
        <v>1</v>
      </c>
      <c r="Q618" s="1">
        <v>1</v>
      </c>
      <c r="R618" s="1">
        <v>32</v>
      </c>
      <c r="S618" s="1">
        <v>74</v>
      </c>
      <c r="T618" s="1">
        <v>18</v>
      </c>
      <c r="U618" s="3">
        <v>0.33200000000000002</v>
      </c>
      <c r="V618" s="3">
        <v>0.52500000000000002</v>
      </c>
      <c r="W618" s="3">
        <v>0.38400000000000001</v>
      </c>
      <c r="X618" s="1">
        <v>23</v>
      </c>
      <c r="Y618" s="83">
        <f t="shared" si="28"/>
        <v>86</v>
      </c>
    </row>
    <row r="619" spans="1:25" x14ac:dyDescent="0.25">
      <c r="U619" s="2"/>
      <c r="V619" s="2"/>
      <c r="W619" s="2"/>
      <c r="Y619" s="13">
        <f t="shared" si="28"/>
        <v>0</v>
      </c>
    </row>
    <row r="620" spans="1:25" x14ac:dyDescent="0.25">
      <c r="A620" t="s">
        <v>55</v>
      </c>
      <c r="B620">
        <v>1983</v>
      </c>
      <c r="C620">
        <v>36</v>
      </c>
      <c r="D620">
        <v>90</v>
      </c>
      <c r="E620">
        <v>15</v>
      </c>
      <c r="F620">
        <v>30</v>
      </c>
      <c r="G620">
        <v>11</v>
      </c>
      <c r="H620">
        <v>5</v>
      </c>
      <c r="I620">
        <v>1</v>
      </c>
      <c r="J620">
        <v>16</v>
      </c>
      <c r="K620">
        <f>SUM((F620-G620-H620-I620)+(G620*2)+(H620*3)+(I620*4))</f>
        <v>54</v>
      </c>
      <c r="L620">
        <v>16</v>
      </c>
      <c r="M620">
        <v>0</v>
      </c>
      <c r="N620">
        <v>1</v>
      </c>
      <c r="O620">
        <v>0</v>
      </c>
      <c r="P620">
        <v>3</v>
      </c>
      <c r="Q620">
        <v>4</v>
      </c>
      <c r="R620">
        <v>57</v>
      </c>
      <c r="S620">
        <v>14</v>
      </c>
      <c r="T620">
        <v>3</v>
      </c>
      <c r="U620" s="2">
        <f>F620/D620</f>
        <v>0.33333333333333331</v>
      </c>
      <c r="V620" s="2">
        <f>K620/D620</f>
        <v>0.6</v>
      </c>
      <c r="W620" s="2">
        <f>(F620+L620+M620)/(D620+L620+M620+N620)</f>
        <v>0.42990654205607476</v>
      </c>
      <c r="X620">
        <f>G620+H620+I620</f>
        <v>17</v>
      </c>
      <c r="Y620" s="83">
        <f t="shared" si="28"/>
        <v>46</v>
      </c>
    </row>
    <row r="621" spans="1:25" x14ac:dyDescent="0.25">
      <c r="A621" t="s">
        <v>55</v>
      </c>
      <c r="B621">
        <v>1984</v>
      </c>
      <c r="C621" t="s">
        <v>105</v>
      </c>
      <c r="L621">
        <v>30</v>
      </c>
      <c r="U621" s="2"/>
      <c r="V621" s="2"/>
      <c r="W621" s="2"/>
      <c r="Y621" s="13">
        <f t="shared" si="28"/>
        <v>30</v>
      </c>
    </row>
    <row r="622" spans="1:25" s="1" customFormat="1" x14ac:dyDescent="0.25">
      <c r="A622" s="1" t="s">
        <v>55</v>
      </c>
      <c r="B622" s="1" t="s">
        <v>1</v>
      </c>
      <c r="C622" s="1">
        <v>36</v>
      </c>
      <c r="D622" s="1">
        <v>90</v>
      </c>
      <c r="E622" s="1">
        <v>15</v>
      </c>
      <c r="F622" s="1">
        <v>30</v>
      </c>
      <c r="G622" s="1">
        <v>11</v>
      </c>
      <c r="H622" s="1">
        <v>5</v>
      </c>
      <c r="I622" s="1">
        <v>1</v>
      </c>
      <c r="J622" s="1">
        <v>16</v>
      </c>
      <c r="K622" s="1">
        <v>54</v>
      </c>
      <c r="L622" s="1">
        <v>46</v>
      </c>
      <c r="M622" s="1">
        <v>0</v>
      </c>
      <c r="N622" s="1">
        <v>1</v>
      </c>
      <c r="O622" s="1">
        <v>0</v>
      </c>
      <c r="P622" s="1">
        <v>3</v>
      </c>
      <c r="Q622" s="1">
        <v>4</v>
      </c>
      <c r="R622" s="1">
        <v>57</v>
      </c>
      <c r="S622" s="1">
        <v>14</v>
      </c>
      <c r="T622" s="1">
        <v>3</v>
      </c>
      <c r="U622" s="3">
        <v>0.33300000000000002</v>
      </c>
      <c r="V622" s="3">
        <v>0.6</v>
      </c>
      <c r="W622" s="3">
        <v>0.43</v>
      </c>
      <c r="X622" s="1">
        <v>17</v>
      </c>
      <c r="Y622" s="83">
        <f t="shared" si="28"/>
        <v>76</v>
      </c>
    </row>
    <row r="623" spans="1:25" s="5" customFormat="1" x14ac:dyDescent="0.25">
      <c r="U623" s="6"/>
      <c r="V623" s="6"/>
      <c r="W623" s="6"/>
      <c r="Y623" s="13">
        <f t="shared" si="28"/>
        <v>0</v>
      </c>
    </row>
    <row r="624" spans="1:25" s="5" customFormat="1" x14ac:dyDescent="0.25">
      <c r="A624" s="5" t="s">
        <v>82</v>
      </c>
      <c r="B624" s="5">
        <v>1981</v>
      </c>
      <c r="C624" s="5">
        <v>29</v>
      </c>
      <c r="D624" s="5">
        <v>83</v>
      </c>
      <c r="E624" s="5">
        <v>5</v>
      </c>
      <c r="F624" s="5">
        <v>20</v>
      </c>
      <c r="G624" s="5">
        <v>3</v>
      </c>
      <c r="H624" s="5">
        <v>1</v>
      </c>
      <c r="I624" s="5">
        <v>0</v>
      </c>
      <c r="J624" s="5">
        <v>8</v>
      </c>
      <c r="K624" s="5">
        <v>25</v>
      </c>
      <c r="L624" s="5">
        <v>5</v>
      </c>
      <c r="M624" s="5">
        <v>0</v>
      </c>
      <c r="N624" s="5">
        <v>0</v>
      </c>
      <c r="O624" s="5">
        <v>0</v>
      </c>
      <c r="P624" s="5">
        <v>3</v>
      </c>
      <c r="R624" s="5">
        <v>110</v>
      </c>
      <c r="S624" s="5">
        <v>15</v>
      </c>
      <c r="T624" s="5">
        <v>7</v>
      </c>
      <c r="U624" s="2">
        <f>F624/D624</f>
        <v>0.24096385542168675</v>
      </c>
      <c r="V624" s="2">
        <f>K624/D624</f>
        <v>0.30120481927710846</v>
      </c>
      <c r="W624" s="2">
        <f>(F624+L624+M624)/(D624+L624+M624+N624)</f>
        <v>0.28409090909090912</v>
      </c>
      <c r="X624">
        <f>G624+H624+I624</f>
        <v>4</v>
      </c>
      <c r="Y624" s="13">
        <f t="shared" si="28"/>
        <v>25</v>
      </c>
    </row>
    <row r="625" spans="1:25" s="5" customFormat="1" x14ac:dyDescent="0.25">
      <c r="A625" s="5" t="s">
        <v>82</v>
      </c>
      <c r="B625" s="5">
        <v>1982</v>
      </c>
      <c r="C625" s="5">
        <v>30</v>
      </c>
      <c r="D625" s="5">
        <v>97</v>
      </c>
      <c r="E625" s="5">
        <v>2</v>
      </c>
      <c r="F625" s="5">
        <v>32</v>
      </c>
      <c r="G625" s="5">
        <v>12</v>
      </c>
      <c r="H625" s="5">
        <v>3</v>
      </c>
      <c r="I625" s="5">
        <v>2</v>
      </c>
      <c r="J625" s="5">
        <v>19</v>
      </c>
      <c r="K625" s="5">
        <v>56</v>
      </c>
      <c r="L625" s="5">
        <v>6</v>
      </c>
      <c r="P625" s="5">
        <v>0</v>
      </c>
      <c r="Q625" s="5">
        <v>0</v>
      </c>
      <c r="U625" s="2">
        <f>F625/D625</f>
        <v>0.32989690721649484</v>
      </c>
      <c r="V625" s="2">
        <f>K625/D625</f>
        <v>0.57731958762886593</v>
      </c>
      <c r="W625" s="2">
        <f>(F625+L625+M625)/(D625+L625+M625+N625)</f>
        <v>0.36893203883495146</v>
      </c>
      <c r="X625">
        <f>G625+H625+I625</f>
        <v>17</v>
      </c>
      <c r="Y625" s="13">
        <f t="shared" si="28"/>
        <v>38</v>
      </c>
    </row>
    <row r="626" spans="1:25" s="5" customFormat="1" x14ac:dyDescent="0.25">
      <c r="A626" s="5" t="s">
        <v>82</v>
      </c>
      <c r="B626" s="5">
        <v>1983</v>
      </c>
      <c r="C626" s="5">
        <v>33</v>
      </c>
      <c r="D626" s="5">
        <v>107</v>
      </c>
      <c r="E626" s="5">
        <v>8</v>
      </c>
      <c r="F626" s="5">
        <v>39</v>
      </c>
      <c r="G626" s="5">
        <v>4</v>
      </c>
      <c r="H626" s="5">
        <v>0</v>
      </c>
      <c r="I626" s="5">
        <v>6</v>
      </c>
      <c r="J626" s="5">
        <v>22</v>
      </c>
      <c r="K626" s="5">
        <v>61</v>
      </c>
      <c r="L626" s="5">
        <v>7</v>
      </c>
      <c r="M626" s="5">
        <v>1</v>
      </c>
      <c r="N626" s="5">
        <v>1</v>
      </c>
      <c r="O626" s="5">
        <v>1</v>
      </c>
      <c r="P626" s="5">
        <v>0</v>
      </c>
      <c r="Q626" s="5">
        <v>0</v>
      </c>
      <c r="R626" s="5">
        <v>125</v>
      </c>
      <c r="S626" s="5">
        <v>17</v>
      </c>
      <c r="T626" s="5">
        <v>5</v>
      </c>
      <c r="U626" s="2">
        <f>F626/D626</f>
        <v>0.3644859813084112</v>
      </c>
      <c r="V626" s="2">
        <f>K626/D626</f>
        <v>0.57009345794392519</v>
      </c>
      <c r="W626" s="2">
        <f>(F626+L626+M626)/(D626+L626+M626+N626)</f>
        <v>0.40517241379310343</v>
      </c>
      <c r="X626">
        <f>G626+H626+I626</f>
        <v>10</v>
      </c>
      <c r="Y626" s="13">
        <f t="shared" si="28"/>
        <v>47</v>
      </c>
    </row>
    <row r="627" spans="1:25" s="1" customFormat="1" x14ac:dyDescent="0.25">
      <c r="A627" s="1" t="s">
        <v>82</v>
      </c>
      <c r="B627" s="1" t="s">
        <v>1</v>
      </c>
      <c r="C627" s="1">
        <v>92</v>
      </c>
      <c r="D627" s="1">
        <v>287</v>
      </c>
      <c r="E627" s="1">
        <v>15</v>
      </c>
      <c r="F627" s="1">
        <v>91</v>
      </c>
      <c r="G627" s="1">
        <v>19</v>
      </c>
      <c r="H627" s="1">
        <v>4</v>
      </c>
      <c r="I627" s="1">
        <v>8</v>
      </c>
      <c r="J627" s="1">
        <v>49</v>
      </c>
      <c r="K627" s="1">
        <v>142</v>
      </c>
      <c r="L627" s="1">
        <v>18</v>
      </c>
      <c r="M627" s="1">
        <v>1</v>
      </c>
      <c r="N627" s="1">
        <v>1</v>
      </c>
      <c r="O627" s="1">
        <v>1</v>
      </c>
      <c r="P627" s="1">
        <v>3</v>
      </c>
      <c r="Q627" s="1">
        <v>0</v>
      </c>
      <c r="R627" s="1">
        <v>125</v>
      </c>
      <c r="S627" s="1">
        <v>17</v>
      </c>
      <c r="T627" s="1">
        <v>5</v>
      </c>
      <c r="U627" s="3">
        <v>0.317</v>
      </c>
      <c r="V627" s="3">
        <v>0.495</v>
      </c>
      <c r="W627" s="3">
        <v>0.35799999999999998</v>
      </c>
      <c r="X627" s="1">
        <v>31</v>
      </c>
      <c r="Y627" s="83">
        <f t="shared" si="28"/>
        <v>110</v>
      </c>
    </row>
    <row r="628" spans="1:25" s="5" customFormat="1" x14ac:dyDescent="0.25">
      <c r="U628" s="2"/>
      <c r="V628" s="2"/>
      <c r="W628" s="2"/>
      <c r="X628"/>
      <c r="Y628" s="13">
        <f t="shared" si="28"/>
        <v>0</v>
      </c>
    </row>
    <row r="629" spans="1:25" s="5" customFormat="1" x14ac:dyDescent="0.25">
      <c r="A629" s="5" t="s">
        <v>98</v>
      </c>
      <c r="B629" s="5">
        <v>1980</v>
      </c>
      <c r="C629" s="5">
        <v>24</v>
      </c>
      <c r="D629" s="5">
        <v>68</v>
      </c>
      <c r="E629" s="5">
        <v>16</v>
      </c>
      <c r="F629" s="5">
        <v>19</v>
      </c>
      <c r="G629" s="5">
        <v>3</v>
      </c>
      <c r="H629" s="5">
        <v>0</v>
      </c>
      <c r="I629" s="5">
        <v>0</v>
      </c>
      <c r="J629" s="5">
        <v>6</v>
      </c>
      <c r="K629" s="5">
        <v>22</v>
      </c>
      <c r="L629" s="5">
        <v>13</v>
      </c>
      <c r="M629" s="5">
        <v>1</v>
      </c>
      <c r="N629" s="5">
        <v>0</v>
      </c>
      <c r="O629" s="5">
        <v>1</v>
      </c>
      <c r="P629" s="5">
        <v>5</v>
      </c>
      <c r="R629" s="5">
        <v>26</v>
      </c>
      <c r="S629" s="5">
        <v>4</v>
      </c>
      <c r="T629" s="5">
        <v>2</v>
      </c>
      <c r="U629" s="2">
        <f>F629/D629</f>
        <v>0.27941176470588236</v>
      </c>
      <c r="V629" s="2">
        <f>K629/D629</f>
        <v>0.3235294117647059</v>
      </c>
      <c r="W629" s="2">
        <f>(F629+L629+M629)/(D629+L629+M629+N629)</f>
        <v>0.40243902439024393</v>
      </c>
      <c r="X629">
        <f>G629+H629+I629</f>
        <v>3</v>
      </c>
      <c r="Y629" s="13">
        <f t="shared" si="28"/>
        <v>33</v>
      </c>
    </row>
    <row r="630" spans="1:25" s="5" customFormat="1" x14ac:dyDescent="0.25">
      <c r="A630" s="5" t="s">
        <v>98</v>
      </c>
      <c r="B630" s="5">
        <v>1981</v>
      </c>
      <c r="C630" s="5">
        <v>31</v>
      </c>
      <c r="D630" s="5">
        <v>90</v>
      </c>
      <c r="E630" s="5">
        <v>16</v>
      </c>
      <c r="F630" s="5">
        <v>25</v>
      </c>
      <c r="G630" s="5">
        <v>3</v>
      </c>
      <c r="H630" s="5">
        <v>1</v>
      </c>
      <c r="I630" s="5">
        <v>2</v>
      </c>
      <c r="J630" s="5">
        <v>10</v>
      </c>
      <c r="K630" s="5">
        <v>36</v>
      </c>
      <c r="L630" s="5">
        <v>17</v>
      </c>
      <c r="M630" s="5">
        <v>2</v>
      </c>
      <c r="N630" s="5">
        <v>0</v>
      </c>
      <c r="O630" s="5">
        <v>1</v>
      </c>
      <c r="P630" s="5">
        <v>11</v>
      </c>
      <c r="R630" s="5">
        <v>68</v>
      </c>
      <c r="S630" s="5">
        <v>2</v>
      </c>
      <c r="T630" s="5">
        <v>1</v>
      </c>
      <c r="U630" s="2">
        <f>F630/D630</f>
        <v>0.27777777777777779</v>
      </c>
      <c r="V630" s="2">
        <f>K630/D630</f>
        <v>0.4</v>
      </c>
      <c r="W630" s="2">
        <f>(F630+L630+M630)/(D630+L630+M630+N630)</f>
        <v>0.40366972477064222</v>
      </c>
      <c r="X630">
        <f>G630+H630+I630</f>
        <v>6</v>
      </c>
      <c r="Y630" s="13">
        <f t="shared" si="28"/>
        <v>44</v>
      </c>
    </row>
    <row r="631" spans="1:25" s="1" customFormat="1" x14ac:dyDescent="0.25">
      <c r="A631" s="1" t="s">
        <v>98</v>
      </c>
      <c r="B631" s="1" t="s">
        <v>1</v>
      </c>
      <c r="C631" s="1">
        <v>55</v>
      </c>
      <c r="D631" s="1">
        <v>158</v>
      </c>
      <c r="E631" s="1">
        <v>32</v>
      </c>
      <c r="F631" s="1">
        <v>44</v>
      </c>
      <c r="G631" s="1">
        <v>6</v>
      </c>
      <c r="H631" s="1">
        <v>1</v>
      </c>
      <c r="I631" s="1">
        <v>2</v>
      </c>
      <c r="J631" s="1">
        <v>16</v>
      </c>
      <c r="K631" s="1">
        <v>58</v>
      </c>
      <c r="L631" s="1">
        <v>30</v>
      </c>
      <c r="M631" s="1">
        <v>3</v>
      </c>
      <c r="N631" s="1">
        <v>0</v>
      </c>
      <c r="O631" s="1">
        <v>2</v>
      </c>
      <c r="P631" s="1">
        <v>16</v>
      </c>
      <c r="R631" s="1">
        <v>94</v>
      </c>
      <c r="S631" s="1">
        <v>6</v>
      </c>
      <c r="T631" s="1">
        <v>3</v>
      </c>
      <c r="U631" s="3">
        <v>0.27779999999999999</v>
      </c>
      <c r="V631" s="3">
        <v>0.36699999999999999</v>
      </c>
      <c r="W631" s="3">
        <v>0.40300000000000002</v>
      </c>
      <c r="X631" s="1">
        <v>9</v>
      </c>
      <c r="Y631" s="83">
        <f t="shared" si="28"/>
        <v>77</v>
      </c>
    </row>
    <row r="632" spans="1:25" x14ac:dyDescent="0.25">
      <c r="U632" s="2"/>
      <c r="V632" s="2"/>
      <c r="W632" s="2"/>
      <c r="Y632" s="13">
        <f t="shared" si="28"/>
        <v>0</v>
      </c>
    </row>
    <row r="633" spans="1:25" x14ac:dyDescent="0.25">
      <c r="A633" t="s">
        <v>53</v>
      </c>
      <c r="B633">
        <v>1980</v>
      </c>
      <c r="C633">
        <v>17</v>
      </c>
      <c r="D633">
        <v>27</v>
      </c>
      <c r="E633">
        <v>10</v>
      </c>
      <c r="F633">
        <v>8</v>
      </c>
      <c r="G633">
        <v>0</v>
      </c>
      <c r="H633">
        <v>0</v>
      </c>
      <c r="I633">
        <v>0</v>
      </c>
      <c r="J633">
        <v>2</v>
      </c>
      <c r="K633">
        <f>SUM((F633-G633-H633-I633)+(G633*2)+(H633*3)+(I633*4))</f>
        <v>8</v>
      </c>
      <c r="L633">
        <v>1</v>
      </c>
      <c r="M633">
        <v>1</v>
      </c>
      <c r="N633">
        <v>0</v>
      </c>
      <c r="O633">
        <v>0</v>
      </c>
      <c r="P633">
        <v>3</v>
      </c>
      <c r="R633">
        <v>5</v>
      </c>
      <c r="S633">
        <v>1</v>
      </c>
      <c r="T633">
        <v>1</v>
      </c>
      <c r="U633" s="2">
        <f>F633/D633</f>
        <v>0.29629629629629628</v>
      </c>
      <c r="V633" s="2">
        <f>K633/D633</f>
        <v>0.29629629629629628</v>
      </c>
      <c r="W633" s="2">
        <f>(F633+L633+M633)/(D633+L633+M633+N633)</f>
        <v>0.34482758620689657</v>
      </c>
      <c r="X633">
        <f>G633+H633+I633</f>
        <v>0</v>
      </c>
      <c r="Y633" s="13">
        <f t="shared" si="28"/>
        <v>10</v>
      </c>
    </row>
    <row r="634" spans="1:25" x14ac:dyDescent="0.25">
      <c r="A634" t="s">
        <v>53</v>
      </c>
      <c r="B634">
        <v>1981</v>
      </c>
      <c r="C634">
        <v>31</v>
      </c>
      <c r="D634">
        <v>117</v>
      </c>
      <c r="E634">
        <v>26</v>
      </c>
      <c r="F634">
        <v>33</v>
      </c>
      <c r="G634">
        <v>6</v>
      </c>
      <c r="H634">
        <v>1</v>
      </c>
      <c r="I634">
        <v>1</v>
      </c>
      <c r="J634">
        <v>8</v>
      </c>
      <c r="K634">
        <f>SUM((F634-G634-H634-I634)+(G634*2)+(H634*3)+(I634*4))</f>
        <v>44</v>
      </c>
      <c r="L634">
        <v>5</v>
      </c>
      <c r="M634">
        <v>3</v>
      </c>
      <c r="N634">
        <v>0</v>
      </c>
      <c r="O634">
        <v>0</v>
      </c>
      <c r="P634">
        <v>20</v>
      </c>
      <c r="R634">
        <v>62</v>
      </c>
      <c r="S634">
        <v>2</v>
      </c>
      <c r="T634">
        <v>4</v>
      </c>
      <c r="U634" s="2">
        <f>F634/D634</f>
        <v>0.28205128205128205</v>
      </c>
      <c r="V634" s="2">
        <f>K634/D634</f>
        <v>0.37606837606837606</v>
      </c>
      <c r="W634" s="2">
        <f>(F634+L634+M634)/(D634+L634+M634+N634)</f>
        <v>0.32800000000000001</v>
      </c>
      <c r="X634">
        <f>G634+H634+I634</f>
        <v>8</v>
      </c>
      <c r="Y634" s="13">
        <f t="shared" si="28"/>
        <v>41</v>
      </c>
    </row>
    <row r="635" spans="1:25" s="1" customFormat="1" x14ac:dyDescent="0.25">
      <c r="A635" s="1" t="s">
        <v>53</v>
      </c>
      <c r="B635" s="1" t="s">
        <v>1</v>
      </c>
      <c r="C635" s="1">
        <v>48</v>
      </c>
      <c r="D635" s="1">
        <v>144</v>
      </c>
      <c r="E635" s="1">
        <v>36</v>
      </c>
      <c r="F635" s="1">
        <v>41</v>
      </c>
      <c r="G635" s="1">
        <v>6</v>
      </c>
      <c r="H635" s="1">
        <v>1</v>
      </c>
      <c r="I635" s="1">
        <v>1</v>
      </c>
      <c r="J635" s="1">
        <v>10</v>
      </c>
      <c r="K635" s="1">
        <v>52</v>
      </c>
      <c r="L635" s="1">
        <v>6</v>
      </c>
      <c r="M635" s="1">
        <v>4</v>
      </c>
      <c r="N635" s="1">
        <v>0</v>
      </c>
      <c r="O635" s="1">
        <v>0</v>
      </c>
      <c r="P635" s="1">
        <v>23</v>
      </c>
      <c r="R635" s="1">
        <v>67</v>
      </c>
      <c r="S635" s="1">
        <v>3</v>
      </c>
      <c r="T635" s="1">
        <v>5</v>
      </c>
      <c r="U635" s="3">
        <v>0.28499999999999998</v>
      </c>
      <c r="V635" s="3">
        <v>0.36099999999999999</v>
      </c>
      <c r="W635" s="3">
        <v>0.33100000000000002</v>
      </c>
      <c r="X635" s="1">
        <v>8</v>
      </c>
      <c r="Y635" s="83">
        <f t="shared" si="28"/>
        <v>51</v>
      </c>
    </row>
    <row r="636" spans="1:25" s="1" customFormat="1" x14ac:dyDescent="0.25">
      <c r="U636" s="3"/>
      <c r="V636" s="3"/>
      <c r="W636" s="3"/>
      <c r="Y636" s="13">
        <f t="shared" si="28"/>
        <v>0</v>
      </c>
    </row>
    <row r="637" spans="1:25" s="60" customFormat="1" x14ac:dyDescent="0.25">
      <c r="A637" s="60" t="s">
        <v>73</v>
      </c>
      <c r="B637" s="60">
        <v>1978</v>
      </c>
      <c r="C637" s="60">
        <v>19</v>
      </c>
      <c r="D637" s="60">
        <v>55</v>
      </c>
      <c r="E637" s="60">
        <v>10</v>
      </c>
      <c r="F637" s="60">
        <v>18</v>
      </c>
      <c r="G637" s="60">
        <v>3</v>
      </c>
      <c r="H637" s="60">
        <v>3</v>
      </c>
      <c r="I637" s="60">
        <v>1</v>
      </c>
      <c r="J637" s="60">
        <v>18</v>
      </c>
      <c r="K637" s="60">
        <v>30</v>
      </c>
      <c r="L637" s="60">
        <v>7</v>
      </c>
      <c r="M637" s="60">
        <v>2</v>
      </c>
      <c r="N637" s="60">
        <v>1</v>
      </c>
      <c r="O637" s="60">
        <v>1</v>
      </c>
      <c r="P637" s="60">
        <v>0</v>
      </c>
      <c r="R637" s="60">
        <v>8</v>
      </c>
      <c r="S637" s="60">
        <v>10</v>
      </c>
      <c r="T637" s="60">
        <v>5</v>
      </c>
      <c r="U637" s="58">
        <f>F637/D637</f>
        <v>0.32727272727272727</v>
      </c>
      <c r="V637" s="58">
        <f>K637/D637</f>
        <v>0.54545454545454541</v>
      </c>
      <c r="W637" s="58">
        <f>(F637+L637+M637)/(D637+L637+M637+N637)</f>
        <v>0.41538461538461541</v>
      </c>
      <c r="X637" s="57">
        <f>G637+H637+I637</f>
        <v>7</v>
      </c>
      <c r="Y637" s="65">
        <f t="shared" si="28"/>
        <v>27</v>
      </c>
    </row>
    <row r="638" spans="1:25" s="5" customFormat="1" x14ac:dyDescent="0.25">
      <c r="A638" s="5" t="s">
        <v>73</v>
      </c>
      <c r="B638" s="5">
        <v>1980</v>
      </c>
      <c r="C638" s="5">
        <v>27</v>
      </c>
      <c r="D638" s="5">
        <v>88</v>
      </c>
      <c r="E638" s="5">
        <v>15</v>
      </c>
      <c r="F638" s="5">
        <v>28</v>
      </c>
      <c r="G638" s="5">
        <v>7</v>
      </c>
      <c r="H638" s="5">
        <v>2</v>
      </c>
      <c r="I638" s="5">
        <v>0</v>
      </c>
      <c r="J638" s="5">
        <v>15</v>
      </c>
      <c r="K638" s="5">
        <v>39</v>
      </c>
      <c r="L638" s="5">
        <v>11</v>
      </c>
      <c r="M638" s="5">
        <v>0</v>
      </c>
      <c r="N638" s="5">
        <v>1</v>
      </c>
      <c r="O638" s="5">
        <v>1</v>
      </c>
      <c r="P638" s="5">
        <v>1</v>
      </c>
      <c r="R638" s="5">
        <v>24</v>
      </c>
      <c r="S638" s="5">
        <v>55</v>
      </c>
      <c r="T638" s="5">
        <v>7</v>
      </c>
      <c r="U638" s="2">
        <f>F638/D638</f>
        <v>0.31818181818181818</v>
      </c>
      <c r="V638" s="2">
        <f>K638/D638</f>
        <v>0.44318181818181818</v>
      </c>
      <c r="W638" s="2">
        <f>(F638+L638+M638)/(D638+L638+M638+N638)</f>
        <v>0.39</v>
      </c>
      <c r="X638">
        <f>G638+H638+I638</f>
        <v>9</v>
      </c>
      <c r="Y638" s="13">
        <f t="shared" si="28"/>
        <v>39</v>
      </c>
    </row>
    <row r="639" spans="1:25" s="5" customFormat="1" x14ac:dyDescent="0.25">
      <c r="A639" s="5" t="s">
        <v>73</v>
      </c>
      <c r="B639" s="5">
        <v>1981</v>
      </c>
      <c r="C639" s="5">
        <v>29</v>
      </c>
      <c r="D639" s="5">
        <v>93</v>
      </c>
      <c r="E639" s="5">
        <v>12</v>
      </c>
      <c r="F639" s="5">
        <v>33</v>
      </c>
      <c r="G639" s="5">
        <v>8</v>
      </c>
      <c r="H639" s="5">
        <v>3</v>
      </c>
      <c r="I639" s="5">
        <v>2</v>
      </c>
      <c r="J639" s="5">
        <v>18</v>
      </c>
      <c r="K639" s="5">
        <v>53</v>
      </c>
      <c r="L639" s="5">
        <v>16</v>
      </c>
      <c r="M639" s="5">
        <v>1</v>
      </c>
      <c r="N639" s="5">
        <v>0</v>
      </c>
      <c r="O639" s="5">
        <v>1</v>
      </c>
      <c r="P639" s="5">
        <v>1</v>
      </c>
      <c r="R639" s="5">
        <v>33</v>
      </c>
      <c r="S639" s="5">
        <v>74</v>
      </c>
      <c r="T639" s="5">
        <v>15</v>
      </c>
      <c r="U639" s="2">
        <f>F639/D639</f>
        <v>0.35483870967741937</v>
      </c>
      <c r="V639" s="2">
        <f>K639/D639</f>
        <v>0.56989247311827962</v>
      </c>
      <c r="W639" s="2">
        <f>(F639+L639+M639)/(D639+L639+M639+N639)</f>
        <v>0.45454545454545453</v>
      </c>
      <c r="X639">
        <f>G639+H639+I639</f>
        <v>13</v>
      </c>
      <c r="Y639" s="13">
        <f t="shared" si="28"/>
        <v>50</v>
      </c>
    </row>
    <row r="640" spans="1:25" s="1" customFormat="1" x14ac:dyDescent="0.25">
      <c r="A640" s="1" t="s">
        <v>73</v>
      </c>
      <c r="B640" s="1" t="s">
        <v>1</v>
      </c>
      <c r="C640" s="1">
        <v>75</v>
      </c>
      <c r="D640" s="1">
        <v>236</v>
      </c>
      <c r="E640" s="1">
        <v>37</v>
      </c>
      <c r="F640" s="1">
        <v>79</v>
      </c>
      <c r="G640" s="1">
        <v>18</v>
      </c>
      <c r="H640" s="1">
        <v>8</v>
      </c>
      <c r="I640" s="1">
        <v>3</v>
      </c>
      <c r="J640" s="1">
        <v>51</v>
      </c>
      <c r="K640" s="1">
        <v>122</v>
      </c>
      <c r="L640" s="1">
        <v>34</v>
      </c>
      <c r="M640" s="1">
        <v>3</v>
      </c>
      <c r="N640" s="1">
        <v>2</v>
      </c>
      <c r="O640" s="1">
        <v>3</v>
      </c>
      <c r="P640" s="1">
        <v>2</v>
      </c>
      <c r="R640" s="1">
        <v>65</v>
      </c>
      <c r="S640" s="1">
        <v>139</v>
      </c>
      <c r="T640" s="1">
        <v>27</v>
      </c>
      <c r="U640" s="3">
        <v>0.33500000000000002</v>
      </c>
      <c r="V640" s="3">
        <v>0.51700000000000002</v>
      </c>
      <c r="W640" s="3">
        <v>0.42199999999999999</v>
      </c>
      <c r="X640" s="1">
        <v>29</v>
      </c>
      <c r="Y640" s="83">
        <f t="shared" si="28"/>
        <v>116</v>
      </c>
    </row>
    <row r="641" spans="1:25" x14ac:dyDescent="0.25">
      <c r="U641" s="2"/>
      <c r="V641" s="2"/>
      <c r="W641" s="2"/>
      <c r="Y641" s="13">
        <f t="shared" si="28"/>
        <v>0</v>
      </c>
    </row>
    <row r="642" spans="1:25" s="57" customFormat="1" x14ac:dyDescent="0.25">
      <c r="A642" s="57" t="s">
        <v>50</v>
      </c>
      <c r="B642" s="57">
        <v>1977</v>
      </c>
      <c r="C642" s="57">
        <v>30</v>
      </c>
      <c r="D642" s="57">
        <v>100</v>
      </c>
      <c r="E642" s="57">
        <v>22</v>
      </c>
      <c r="F642" s="57">
        <v>27</v>
      </c>
      <c r="G642" s="57">
        <v>4</v>
      </c>
      <c r="H642" s="57">
        <v>2</v>
      </c>
      <c r="I642" s="57">
        <v>2</v>
      </c>
      <c r="J642" s="57">
        <v>14</v>
      </c>
      <c r="K642" s="57">
        <f>SUM((F642-G642-H642-I642)+(G642*2)+(H642*3)+(I642*4))</f>
        <v>41</v>
      </c>
      <c r="L642" s="57">
        <v>21</v>
      </c>
      <c r="M642" s="57">
        <v>0</v>
      </c>
      <c r="N642" s="57">
        <v>0</v>
      </c>
      <c r="O642" s="57">
        <v>0</v>
      </c>
      <c r="R642" s="57">
        <v>119</v>
      </c>
      <c r="S642" s="57">
        <v>26</v>
      </c>
      <c r="T642" s="57">
        <v>3</v>
      </c>
      <c r="U642" s="58">
        <f>F642/D642</f>
        <v>0.27</v>
      </c>
      <c r="V642" s="58">
        <f>K642/D642</f>
        <v>0.41</v>
      </c>
      <c r="W642" s="58">
        <f>(F642+L642+M642)/(D642+L642+M642+N642)</f>
        <v>0.39669421487603307</v>
      </c>
      <c r="X642" s="57">
        <f>G642+H642+I642</f>
        <v>8</v>
      </c>
      <c r="Y642" s="65">
        <f t="shared" si="28"/>
        <v>48</v>
      </c>
    </row>
    <row r="643" spans="1:25" x14ac:dyDescent="0.25">
      <c r="A643" t="s">
        <v>50</v>
      </c>
      <c r="B643">
        <v>1978</v>
      </c>
      <c r="C643">
        <v>22</v>
      </c>
      <c r="D643">
        <v>61</v>
      </c>
      <c r="E643">
        <v>22</v>
      </c>
      <c r="F643">
        <v>27</v>
      </c>
      <c r="G643">
        <v>5</v>
      </c>
      <c r="H643">
        <v>1</v>
      </c>
      <c r="I643">
        <v>2</v>
      </c>
      <c r="J643">
        <v>16</v>
      </c>
      <c r="K643">
        <f>SUM((F643-G643-H643-I643)+(G643*2)+(H643*3)+(I643*4))</f>
        <v>40</v>
      </c>
      <c r="L643">
        <v>20</v>
      </c>
      <c r="M643">
        <v>0</v>
      </c>
      <c r="N643">
        <v>2</v>
      </c>
      <c r="O643">
        <v>0</v>
      </c>
      <c r="P643">
        <v>0</v>
      </c>
      <c r="R643">
        <v>105</v>
      </c>
      <c r="S643">
        <v>14</v>
      </c>
      <c r="T643">
        <v>0</v>
      </c>
      <c r="U643" s="2">
        <f>F643/D643</f>
        <v>0.44262295081967212</v>
      </c>
      <c r="V643" s="2">
        <f>K643/D643</f>
        <v>0.65573770491803274</v>
      </c>
      <c r="W643" s="2">
        <f>(F643+L643+M643)/(D643+L643+M643+N643)</f>
        <v>0.5662650602409639</v>
      </c>
      <c r="X643">
        <f>G643+H643+I643</f>
        <v>8</v>
      </c>
      <c r="Y643" s="13">
        <f t="shared" si="28"/>
        <v>47</v>
      </c>
    </row>
    <row r="644" spans="1:25" x14ac:dyDescent="0.25">
      <c r="A644" t="s">
        <v>50</v>
      </c>
      <c r="B644">
        <v>1979</v>
      </c>
      <c r="C644">
        <v>34</v>
      </c>
      <c r="D644">
        <v>106</v>
      </c>
      <c r="E644">
        <v>19</v>
      </c>
      <c r="F644">
        <v>33</v>
      </c>
      <c r="G644">
        <v>3</v>
      </c>
      <c r="H644">
        <v>3</v>
      </c>
      <c r="I644">
        <v>0</v>
      </c>
      <c r="J644">
        <v>15</v>
      </c>
      <c r="K644">
        <f>SUM((F644-G644-H644-I644)+(G644*2)+(H644*3)+(I644*4))</f>
        <v>42</v>
      </c>
      <c r="L644">
        <v>21</v>
      </c>
      <c r="M644">
        <v>2</v>
      </c>
      <c r="N644">
        <v>1</v>
      </c>
      <c r="O644">
        <v>1</v>
      </c>
      <c r="P644">
        <v>0</v>
      </c>
      <c r="R644">
        <v>153</v>
      </c>
      <c r="S644">
        <v>33</v>
      </c>
      <c r="T644">
        <v>5</v>
      </c>
      <c r="U644" s="2">
        <f>F644/D644</f>
        <v>0.31132075471698112</v>
      </c>
      <c r="V644" s="2">
        <f>K644/D644</f>
        <v>0.39622641509433965</v>
      </c>
      <c r="W644" s="2">
        <f>(F644+L644+M644)/(D644+L644+M644+N644)</f>
        <v>0.43076923076923079</v>
      </c>
      <c r="X644">
        <f>G644+H644+I644</f>
        <v>6</v>
      </c>
      <c r="Y644" s="13">
        <f t="shared" si="28"/>
        <v>56</v>
      </c>
    </row>
    <row r="645" spans="1:25" x14ac:dyDescent="0.25">
      <c r="A645" t="s">
        <v>50</v>
      </c>
      <c r="B645">
        <v>1980</v>
      </c>
      <c r="C645">
        <v>25</v>
      </c>
      <c r="D645">
        <v>67</v>
      </c>
      <c r="E645">
        <v>22</v>
      </c>
      <c r="F645">
        <v>23</v>
      </c>
      <c r="G645">
        <v>1</v>
      </c>
      <c r="H645">
        <v>0</v>
      </c>
      <c r="I645">
        <v>5</v>
      </c>
      <c r="J645">
        <v>14</v>
      </c>
      <c r="K645">
        <f>SUM((F645-G645-H645-I645)+(G645*2)+(H645*3)+(I645*4))</f>
        <v>39</v>
      </c>
      <c r="L645">
        <v>30</v>
      </c>
      <c r="M645">
        <v>2</v>
      </c>
      <c r="N645">
        <v>0</v>
      </c>
      <c r="O645">
        <v>0</v>
      </c>
      <c r="P645">
        <v>6</v>
      </c>
      <c r="R645">
        <v>132</v>
      </c>
      <c r="S645">
        <v>20</v>
      </c>
      <c r="T645">
        <v>3</v>
      </c>
      <c r="U645" s="2">
        <f>F645/D645</f>
        <v>0.34328358208955223</v>
      </c>
      <c r="V645" s="2">
        <f>K645/D645</f>
        <v>0.58208955223880599</v>
      </c>
      <c r="W645" s="2">
        <f>(F645+L645+M645)/(D645+L645+M645+N645)</f>
        <v>0.55555555555555558</v>
      </c>
      <c r="X645">
        <f>G645+H645+I645</f>
        <v>6</v>
      </c>
      <c r="Y645" s="13">
        <f t="shared" ref="Y645:Y704" si="29">SUM(F645+L645+M645)</f>
        <v>55</v>
      </c>
    </row>
    <row r="646" spans="1:25" s="1" customFormat="1" x14ac:dyDescent="0.25">
      <c r="A646" s="1" t="s">
        <v>50</v>
      </c>
      <c r="B646" s="1" t="s">
        <v>1</v>
      </c>
      <c r="C646" s="1">
        <v>111</v>
      </c>
      <c r="D646" s="1">
        <v>334</v>
      </c>
      <c r="E646" s="1">
        <v>85</v>
      </c>
      <c r="F646" s="1">
        <v>110</v>
      </c>
      <c r="G646" s="1">
        <v>13</v>
      </c>
      <c r="H646" s="1">
        <v>6</v>
      </c>
      <c r="I646" s="1">
        <v>9</v>
      </c>
      <c r="J646" s="1">
        <v>59</v>
      </c>
      <c r="K646" s="1">
        <v>162</v>
      </c>
      <c r="L646" s="1">
        <v>92</v>
      </c>
      <c r="M646" s="1">
        <v>4</v>
      </c>
      <c r="N646" s="1">
        <v>3</v>
      </c>
      <c r="O646" s="1">
        <v>1</v>
      </c>
      <c r="P646" s="1">
        <v>6</v>
      </c>
      <c r="R646" s="1">
        <v>509</v>
      </c>
      <c r="S646" s="1">
        <v>93</v>
      </c>
      <c r="T646" s="1">
        <v>11</v>
      </c>
      <c r="U646" s="3">
        <v>0.32900000000000001</v>
      </c>
      <c r="V646" s="3">
        <v>0.48499999999999999</v>
      </c>
      <c r="W646" s="3">
        <v>0.47599999999999998</v>
      </c>
      <c r="X646" s="1">
        <v>28</v>
      </c>
      <c r="Y646" s="83">
        <f t="shared" si="29"/>
        <v>206</v>
      </c>
    </row>
    <row r="647" spans="1:25" x14ac:dyDescent="0.25">
      <c r="U647" s="2"/>
      <c r="V647" s="2"/>
      <c r="W647" s="2"/>
      <c r="Y647" s="13">
        <f t="shared" si="29"/>
        <v>0</v>
      </c>
    </row>
    <row r="648" spans="1:25" s="57" customFormat="1" x14ac:dyDescent="0.25">
      <c r="A648" s="57" t="s">
        <v>51</v>
      </c>
      <c r="B648" s="57">
        <v>1976</v>
      </c>
      <c r="C648" s="57">
        <v>4</v>
      </c>
      <c r="D648" s="57">
        <v>1</v>
      </c>
      <c r="E648" s="57">
        <v>0</v>
      </c>
      <c r="F648" s="57">
        <v>0</v>
      </c>
      <c r="G648" s="57">
        <v>0</v>
      </c>
      <c r="H648" s="57">
        <v>0</v>
      </c>
      <c r="I648" s="57">
        <v>0</v>
      </c>
      <c r="J648" s="57">
        <v>0</v>
      </c>
      <c r="K648" s="57">
        <f>SUM((F648-G648-H648-I648)+(G648*2)+(H648*3)+(I648*4))</f>
        <v>0</v>
      </c>
      <c r="L648" s="57">
        <v>0</v>
      </c>
      <c r="M648" s="57">
        <v>0</v>
      </c>
      <c r="N648" s="57">
        <v>0</v>
      </c>
      <c r="O648" s="57">
        <v>0</v>
      </c>
      <c r="P648" s="57">
        <v>0</v>
      </c>
      <c r="Q648" s="57">
        <v>0</v>
      </c>
      <c r="R648" s="57">
        <v>0</v>
      </c>
      <c r="S648" s="57">
        <v>0</v>
      </c>
      <c r="T648" s="57">
        <v>0</v>
      </c>
      <c r="U648" s="58">
        <f>F648/D648</f>
        <v>0</v>
      </c>
      <c r="V648" s="58">
        <f>K648/D648</f>
        <v>0</v>
      </c>
      <c r="W648" s="58">
        <f>(F648+L648+M648)/(D648+L648+M648+N648)</f>
        <v>0</v>
      </c>
      <c r="X648" s="57">
        <f>G648+H648+I648</f>
        <v>0</v>
      </c>
      <c r="Y648" s="65">
        <f t="shared" si="29"/>
        <v>0</v>
      </c>
    </row>
    <row r="649" spans="1:25" x14ac:dyDescent="0.25">
      <c r="A649" t="s">
        <v>51</v>
      </c>
      <c r="B649">
        <v>1977</v>
      </c>
      <c r="C649">
        <v>2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f>SUM((F649-G649-H649-I649)+(G649*2)+(H649*3)+(I649*4))</f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1</v>
      </c>
      <c r="T649">
        <v>1</v>
      </c>
      <c r="U649" s="2"/>
      <c r="V649" s="2"/>
      <c r="W649" s="2"/>
      <c r="Y649" s="13">
        <f t="shared" si="29"/>
        <v>0</v>
      </c>
    </row>
    <row r="650" spans="1:25" x14ac:dyDescent="0.25">
      <c r="A650" t="s">
        <v>51</v>
      </c>
      <c r="B650">
        <v>1978</v>
      </c>
      <c r="C650">
        <v>21</v>
      </c>
      <c r="D650">
        <v>67</v>
      </c>
      <c r="E650">
        <v>20</v>
      </c>
      <c r="F650">
        <v>23</v>
      </c>
      <c r="G650">
        <v>4</v>
      </c>
      <c r="H650">
        <v>1</v>
      </c>
      <c r="I650">
        <v>0</v>
      </c>
      <c r="J650">
        <v>12</v>
      </c>
      <c r="K650">
        <f>SUM((F650-G650-H650-I650)+(G650*2)+(H650*3)+(I650*4))</f>
        <v>29</v>
      </c>
      <c r="L650">
        <v>14</v>
      </c>
      <c r="M650">
        <v>2</v>
      </c>
      <c r="N650">
        <v>1</v>
      </c>
      <c r="O650">
        <v>1</v>
      </c>
      <c r="P650">
        <v>5</v>
      </c>
      <c r="R650">
        <v>138</v>
      </c>
      <c r="S650">
        <v>8</v>
      </c>
      <c r="T650">
        <v>3</v>
      </c>
      <c r="U650" s="2">
        <f>F650/D650</f>
        <v>0.34328358208955223</v>
      </c>
      <c r="V650" s="2">
        <f>K650/D650</f>
        <v>0.43283582089552236</v>
      </c>
      <c r="W650" s="2">
        <f>(F650+L650+M650)/(D650+L650+M650+N650)</f>
        <v>0.4642857142857143</v>
      </c>
      <c r="X650">
        <f>G650+H650+I650</f>
        <v>5</v>
      </c>
      <c r="Y650" s="13">
        <f t="shared" si="29"/>
        <v>39</v>
      </c>
    </row>
    <row r="651" spans="1:25" x14ac:dyDescent="0.25">
      <c r="A651" t="s">
        <v>51</v>
      </c>
      <c r="B651">
        <v>1979</v>
      </c>
      <c r="C651">
        <v>34</v>
      </c>
      <c r="D651">
        <v>113</v>
      </c>
      <c r="E651">
        <v>21</v>
      </c>
      <c r="F651">
        <v>43</v>
      </c>
      <c r="G651">
        <v>4</v>
      </c>
      <c r="H651">
        <v>0</v>
      </c>
      <c r="I651">
        <v>0</v>
      </c>
      <c r="J651">
        <v>20</v>
      </c>
      <c r="K651">
        <f>SUM((F651-G651-H651-I651)+(G651*2)+(H651*3)+(I651*4))</f>
        <v>47</v>
      </c>
      <c r="L651">
        <v>17</v>
      </c>
      <c r="M651">
        <v>2</v>
      </c>
      <c r="N651">
        <v>2</v>
      </c>
      <c r="O651">
        <v>2</v>
      </c>
      <c r="P651">
        <v>14</v>
      </c>
      <c r="R651">
        <v>88</v>
      </c>
      <c r="S651">
        <v>53</v>
      </c>
      <c r="T651">
        <v>4</v>
      </c>
      <c r="U651" s="2">
        <f>F651/D651</f>
        <v>0.38053097345132741</v>
      </c>
      <c r="V651" s="2">
        <f>K651/D651</f>
        <v>0.41592920353982299</v>
      </c>
      <c r="W651" s="2">
        <f>(F651+L651+M651)/(D651+L651+M651+N651)</f>
        <v>0.46268656716417911</v>
      </c>
      <c r="X651">
        <f>G651+H651+I651</f>
        <v>4</v>
      </c>
      <c r="Y651" s="13">
        <f t="shared" si="29"/>
        <v>62</v>
      </c>
    </row>
    <row r="652" spans="1:25" s="1" customFormat="1" x14ac:dyDescent="0.25">
      <c r="A652" s="1" t="s">
        <v>51</v>
      </c>
      <c r="B652" s="1" t="s">
        <v>1</v>
      </c>
      <c r="C652" s="1">
        <v>61</v>
      </c>
      <c r="D652" s="1">
        <v>181</v>
      </c>
      <c r="E652" s="1">
        <v>41</v>
      </c>
      <c r="F652" s="1">
        <v>66</v>
      </c>
      <c r="G652" s="1">
        <v>8</v>
      </c>
      <c r="H652" s="1">
        <v>1</v>
      </c>
      <c r="I652" s="1">
        <v>0</v>
      </c>
      <c r="J652" s="1">
        <v>32</v>
      </c>
      <c r="K652" s="1">
        <v>76</v>
      </c>
      <c r="L652" s="1">
        <v>31</v>
      </c>
      <c r="M652" s="1">
        <v>4</v>
      </c>
      <c r="N652" s="1">
        <v>3</v>
      </c>
      <c r="O652" s="1">
        <v>3</v>
      </c>
      <c r="P652" s="1">
        <v>19</v>
      </c>
      <c r="Q652" s="1">
        <v>0</v>
      </c>
      <c r="R652" s="1">
        <v>226</v>
      </c>
      <c r="S652" s="1">
        <v>62</v>
      </c>
      <c r="T652" s="1">
        <v>8</v>
      </c>
      <c r="U652" s="3">
        <v>0.36499999999999999</v>
      </c>
      <c r="V652" s="3">
        <v>0.42</v>
      </c>
      <c r="W652" s="3">
        <v>0.46100000000000002</v>
      </c>
      <c r="X652" s="1">
        <v>9</v>
      </c>
      <c r="Y652" s="83">
        <f t="shared" si="29"/>
        <v>101</v>
      </c>
    </row>
    <row r="653" spans="1:25" s="5" customFormat="1" x14ac:dyDescent="0.25">
      <c r="U653" s="6"/>
      <c r="V653" s="6"/>
      <c r="W653" s="6"/>
      <c r="Y653" s="13">
        <f t="shared" si="29"/>
        <v>0</v>
      </c>
    </row>
    <row r="654" spans="1:25" s="60" customFormat="1" x14ac:dyDescent="0.25">
      <c r="A654" s="60" t="s">
        <v>96</v>
      </c>
      <c r="B654" s="60">
        <v>1976</v>
      </c>
      <c r="C654" s="60">
        <v>27</v>
      </c>
      <c r="D654" s="60">
        <v>65</v>
      </c>
      <c r="E654" s="60">
        <v>14</v>
      </c>
      <c r="F654" s="60">
        <v>13</v>
      </c>
      <c r="G654" s="60">
        <v>2</v>
      </c>
      <c r="H654" s="60">
        <v>0</v>
      </c>
      <c r="I654" s="60">
        <v>0</v>
      </c>
      <c r="J654" s="60">
        <v>4</v>
      </c>
      <c r="K654" s="60">
        <v>15</v>
      </c>
      <c r="L654" s="60">
        <v>10</v>
      </c>
      <c r="M654" s="60">
        <v>2</v>
      </c>
      <c r="N654" s="60">
        <v>1</v>
      </c>
      <c r="O654" s="60">
        <v>4</v>
      </c>
      <c r="P654" s="60">
        <v>1</v>
      </c>
      <c r="R654" s="60">
        <v>27</v>
      </c>
      <c r="S654" s="60">
        <v>61</v>
      </c>
      <c r="T654" s="60">
        <v>14</v>
      </c>
      <c r="U654" s="58">
        <f>F654/D654</f>
        <v>0.2</v>
      </c>
      <c r="V654" s="58">
        <f>K654/D654</f>
        <v>0.23076923076923078</v>
      </c>
      <c r="W654" s="58">
        <f>(F654+L654+M654)/(D654+L654+M654+N654)</f>
        <v>0.32051282051282054</v>
      </c>
      <c r="X654" s="57">
        <f>G654+H654+I654</f>
        <v>2</v>
      </c>
      <c r="Y654" s="65">
        <f t="shared" si="29"/>
        <v>25</v>
      </c>
    </row>
    <row r="655" spans="1:25" s="5" customFormat="1" x14ac:dyDescent="0.25">
      <c r="A655" s="5" t="s">
        <v>96</v>
      </c>
      <c r="B655" s="5">
        <v>1977</v>
      </c>
      <c r="C655" s="5">
        <v>26</v>
      </c>
      <c r="D655" s="5">
        <v>62</v>
      </c>
      <c r="E655" s="5">
        <v>13</v>
      </c>
      <c r="F655" s="5">
        <v>17</v>
      </c>
      <c r="G655" s="5">
        <v>3</v>
      </c>
      <c r="H655" s="5">
        <v>0</v>
      </c>
      <c r="I655" s="5">
        <v>2</v>
      </c>
      <c r="J655" s="5">
        <v>14</v>
      </c>
      <c r="K655" s="5">
        <v>26</v>
      </c>
      <c r="L655" s="5">
        <v>8</v>
      </c>
      <c r="M655" s="5">
        <v>0</v>
      </c>
      <c r="N655" s="5">
        <v>2</v>
      </c>
      <c r="O655" s="5">
        <v>1</v>
      </c>
      <c r="P655" s="5">
        <v>0</v>
      </c>
      <c r="R655" s="5">
        <v>53</v>
      </c>
      <c r="S655" s="5">
        <v>33</v>
      </c>
      <c r="T655" s="5">
        <v>3</v>
      </c>
      <c r="U655" s="2">
        <f>F655/D655</f>
        <v>0.27419354838709675</v>
      </c>
      <c r="V655" s="2">
        <f>K655/D655</f>
        <v>0.41935483870967744</v>
      </c>
      <c r="W655" s="2">
        <f>(F655+L655+M655)/(D655+L655+M655+N655)</f>
        <v>0.34722222222222221</v>
      </c>
      <c r="X655">
        <f>G655+H655+I655</f>
        <v>5</v>
      </c>
      <c r="Y655" s="13">
        <f t="shared" si="29"/>
        <v>25</v>
      </c>
    </row>
    <row r="656" spans="1:25" s="5" customFormat="1" x14ac:dyDescent="0.25">
      <c r="A656" s="5" t="s">
        <v>96</v>
      </c>
      <c r="B656" s="5">
        <v>1978</v>
      </c>
      <c r="C656" s="5">
        <v>21</v>
      </c>
      <c r="D656" s="5">
        <v>55</v>
      </c>
      <c r="E656" s="5">
        <v>15</v>
      </c>
      <c r="F656" s="5">
        <v>16</v>
      </c>
      <c r="G656" s="5">
        <v>0</v>
      </c>
      <c r="H656" s="5">
        <v>1</v>
      </c>
      <c r="I656" s="5">
        <v>2</v>
      </c>
      <c r="J656" s="5">
        <v>13</v>
      </c>
      <c r="K656" s="5">
        <v>24</v>
      </c>
      <c r="L656" s="5">
        <v>9</v>
      </c>
      <c r="M656" s="5">
        <v>1</v>
      </c>
      <c r="N656" s="5">
        <v>0</v>
      </c>
      <c r="O656" s="5">
        <v>0</v>
      </c>
      <c r="P656" s="5">
        <v>6</v>
      </c>
      <c r="R656" s="5">
        <v>17</v>
      </c>
      <c r="S656" s="5">
        <v>1</v>
      </c>
      <c r="T656" s="5">
        <v>0</v>
      </c>
      <c r="U656" s="2">
        <f>F656/D656</f>
        <v>0.29090909090909089</v>
      </c>
      <c r="V656" s="2">
        <f>K656/D656</f>
        <v>0.43636363636363634</v>
      </c>
      <c r="W656" s="2">
        <f>(F656+L656+M656)/(D656+L656+M656+N656)</f>
        <v>0.4</v>
      </c>
      <c r="X656">
        <f>G656+H656+I656</f>
        <v>3</v>
      </c>
      <c r="Y656" s="13">
        <f t="shared" si="29"/>
        <v>26</v>
      </c>
    </row>
    <row r="657" spans="1:25" s="5" customFormat="1" x14ac:dyDescent="0.25">
      <c r="A657" s="5" t="s">
        <v>96</v>
      </c>
      <c r="B657" s="5">
        <v>1979</v>
      </c>
      <c r="C657" s="5">
        <v>34</v>
      </c>
      <c r="D657" s="5">
        <v>100</v>
      </c>
      <c r="E657" s="5">
        <v>20</v>
      </c>
      <c r="F657" s="5">
        <v>26</v>
      </c>
      <c r="G657" s="5">
        <v>8</v>
      </c>
      <c r="H657" s="5">
        <v>3</v>
      </c>
      <c r="I657" s="5">
        <v>1</v>
      </c>
      <c r="J657" s="5">
        <v>16</v>
      </c>
      <c r="K657" s="5">
        <v>43</v>
      </c>
      <c r="L657" s="5">
        <v>22</v>
      </c>
      <c r="M657" s="5">
        <v>3</v>
      </c>
      <c r="N657" s="5">
        <v>2</v>
      </c>
      <c r="O657" s="5">
        <v>1</v>
      </c>
      <c r="P657" s="5">
        <v>11</v>
      </c>
      <c r="R657" s="5">
        <v>54</v>
      </c>
      <c r="S657" s="5">
        <v>41</v>
      </c>
      <c r="T657" s="5">
        <v>7</v>
      </c>
      <c r="U657" s="2">
        <f>F657/D657</f>
        <v>0.26</v>
      </c>
      <c r="V657" s="2">
        <f>K657/D657</f>
        <v>0.43</v>
      </c>
      <c r="W657" s="2">
        <f>(F657+L657+M657)/(D657+L657+M657+N657)</f>
        <v>0.40157480314960631</v>
      </c>
      <c r="X657">
        <f>G657+H657+I657</f>
        <v>12</v>
      </c>
      <c r="Y657" s="13">
        <f t="shared" si="29"/>
        <v>51</v>
      </c>
    </row>
    <row r="658" spans="1:25" s="1" customFormat="1" x14ac:dyDescent="0.25">
      <c r="A658" s="1" t="s">
        <v>96</v>
      </c>
      <c r="B658" s="1" t="s">
        <v>1</v>
      </c>
      <c r="C658" s="1">
        <v>108</v>
      </c>
      <c r="D658" s="1">
        <v>282</v>
      </c>
      <c r="E658" s="1">
        <v>62</v>
      </c>
      <c r="F658" s="1">
        <v>72</v>
      </c>
      <c r="G658" s="1">
        <v>13</v>
      </c>
      <c r="H658" s="1">
        <v>4</v>
      </c>
      <c r="I658" s="1">
        <v>5</v>
      </c>
      <c r="J658" s="1">
        <v>47</v>
      </c>
      <c r="K658" s="1">
        <v>108</v>
      </c>
      <c r="L658" s="1">
        <v>49</v>
      </c>
      <c r="M658" s="1">
        <v>6</v>
      </c>
      <c r="N658" s="1">
        <v>5</v>
      </c>
      <c r="O658" s="1">
        <v>6</v>
      </c>
      <c r="P658" s="1">
        <v>18</v>
      </c>
      <c r="R658" s="1">
        <v>151</v>
      </c>
      <c r="S658" s="1">
        <v>136</v>
      </c>
      <c r="T658" s="1">
        <v>24</v>
      </c>
      <c r="U658" s="3">
        <v>0.255</v>
      </c>
      <c r="V658" s="3">
        <v>0.38300000000000001</v>
      </c>
      <c r="W658" s="3">
        <v>0.371</v>
      </c>
      <c r="X658" s="1">
        <v>22</v>
      </c>
      <c r="Y658" s="83">
        <f t="shared" si="29"/>
        <v>127</v>
      </c>
    </row>
    <row r="659" spans="1:25" s="1" customFormat="1" x14ac:dyDescent="0.25">
      <c r="U659" s="3"/>
      <c r="V659" s="3"/>
      <c r="W659" s="3"/>
      <c r="Y659" s="13">
        <f t="shared" si="29"/>
        <v>0</v>
      </c>
    </row>
    <row r="660" spans="1:25" s="5" customFormat="1" x14ac:dyDescent="0.25">
      <c r="A660" s="5" t="s">
        <v>72</v>
      </c>
      <c r="B660" s="5">
        <v>1976</v>
      </c>
      <c r="C660" s="5">
        <v>27</v>
      </c>
      <c r="D660" s="5">
        <v>82</v>
      </c>
      <c r="E660" s="5">
        <v>14</v>
      </c>
      <c r="F660" s="5">
        <v>19</v>
      </c>
      <c r="G660" s="5">
        <v>4</v>
      </c>
      <c r="H660" s="5">
        <v>0</v>
      </c>
      <c r="I660" s="5">
        <v>0</v>
      </c>
      <c r="J660" s="5">
        <v>12</v>
      </c>
      <c r="K660" s="5">
        <v>23</v>
      </c>
      <c r="L660" s="5">
        <v>13</v>
      </c>
      <c r="M660" s="5">
        <v>2</v>
      </c>
      <c r="N660" s="5">
        <v>1</v>
      </c>
      <c r="O660" s="5">
        <v>6</v>
      </c>
      <c r="P660" s="5">
        <v>1</v>
      </c>
      <c r="R660" s="5">
        <v>24</v>
      </c>
      <c r="S660" s="5">
        <v>1</v>
      </c>
      <c r="T660" s="5">
        <v>1</v>
      </c>
      <c r="U660" s="2">
        <f>F660/D660</f>
        <v>0.23170731707317074</v>
      </c>
      <c r="V660" s="2">
        <f>K660/D660</f>
        <v>0.28048780487804881</v>
      </c>
      <c r="W660" s="2">
        <f>(F660+L660+M660)/(D660+L660+M660+N660)</f>
        <v>0.34693877551020408</v>
      </c>
      <c r="X660">
        <f>G660+H660+I660</f>
        <v>4</v>
      </c>
      <c r="Y660" s="13">
        <f t="shared" si="29"/>
        <v>34</v>
      </c>
    </row>
    <row r="661" spans="1:25" s="5" customFormat="1" x14ac:dyDescent="0.25">
      <c r="A661" s="5" t="s">
        <v>72</v>
      </c>
      <c r="B661" s="5">
        <v>1977</v>
      </c>
      <c r="C661" s="5">
        <v>26</v>
      </c>
      <c r="D661" s="5">
        <v>78</v>
      </c>
      <c r="E661" s="5">
        <v>17</v>
      </c>
      <c r="F661" s="5">
        <v>28</v>
      </c>
      <c r="G661" s="5">
        <v>3</v>
      </c>
      <c r="H661" s="5">
        <v>2</v>
      </c>
      <c r="I661" s="5">
        <v>2</v>
      </c>
      <c r="J661" s="5">
        <v>16</v>
      </c>
      <c r="K661" s="5">
        <v>41</v>
      </c>
      <c r="L661" s="5">
        <v>14</v>
      </c>
      <c r="M661" s="5">
        <v>1</v>
      </c>
      <c r="N661" s="5">
        <v>1</v>
      </c>
      <c r="O661" s="5">
        <v>3</v>
      </c>
      <c r="P661" s="5">
        <v>1</v>
      </c>
      <c r="R661" s="5">
        <v>14</v>
      </c>
      <c r="S661" s="5">
        <v>0</v>
      </c>
      <c r="T661" s="5">
        <v>3</v>
      </c>
      <c r="U661" s="2">
        <f>F661/D661</f>
        <v>0.35897435897435898</v>
      </c>
      <c r="V661" s="2">
        <f>K661/D661</f>
        <v>0.52564102564102566</v>
      </c>
      <c r="W661" s="2">
        <f>(F661+L661+M661)/(D661+L661+M661+N661)</f>
        <v>0.45744680851063829</v>
      </c>
      <c r="X661">
        <f>G661+H661+I661</f>
        <v>7</v>
      </c>
      <c r="Y661" s="13">
        <f t="shared" si="29"/>
        <v>43</v>
      </c>
    </row>
    <row r="662" spans="1:25" s="1" customFormat="1" x14ac:dyDescent="0.25">
      <c r="A662" s="1" t="s">
        <v>72</v>
      </c>
      <c r="B662" s="1" t="s">
        <v>1</v>
      </c>
      <c r="C662" s="1">
        <v>53</v>
      </c>
      <c r="D662" s="1">
        <v>160</v>
      </c>
      <c r="E662" s="1">
        <v>31</v>
      </c>
      <c r="F662" s="1">
        <v>47</v>
      </c>
      <c r="G662" s="1">
        <v>7</v>
      </c>
      <c r="H662" s="1">
        <v>2</v>
      </c>
      <c r="I662" s="1">
        <v>2</v>
      </c>
      <c r="J662" s="1">
        <v>28</v>
      </c>
      <c r="K662" s="1">
        <v>64</v>
      </c>
      <c r="L662" s="1">
        <v>27</v>
      </c>
      <c r="M662" s="1">
        <v>3</v>
      </c>
      <c r="N662" s="1">
        <v>2</v>
      </c>
      <c r="O662" s="1">
        <v>9</v>
      </c>
      <c r="P662" s="1">
        <v>2</v>
      </c>
      <c r="R662" s="1">
        <v>38</v>
      </c>
      <c r="S662" s="1">
        <v>1</v>
      </c>
      <c r="T662" s="1">
        <v>4</v>
      </c>
      <c r="U662" s="3">
        <v>0.29399999999999998</v>
      </c>
      <c r="V662" s="3">
        <v>0.4</v>
      </c>
      <c r="W662" s="3">
        <v>0.40100000000000002</v>
      </c>
      <c r="X662" s="1">
        <v>11</v>
      </c>
      <c r="Y662" s="83">
        <f t="shared" si="29"/>
        <v>77</v>
      </c>
    </row>
    <row r="663" spans="1:25" s="1" customFormat="1" x14ac:dyDescent="0.25">
      <c r="U663" s="3"/>
      <c r="V663" s="3"/>
      <c r="W663" s="3"/>
      <c r="Y663" s="13">
        <f t="shared" si="29"/>
        <v>0</v>
      </c>
    </row>
    <row r="664" spans="1:25" s="63" customFormat="1" x14ac:dyDescent="0.25">
      <c r="A664" s="63" t="s">
        <v>118</v>
      </c>
      <c r="B664" s="63">
        <v>1975</v>
      </c>
      <c r="C664" s="60">
        <v>19</v>
      </c>
      <c r="D664" s="60">
        <v>46</v>
      </c>
      <c r="E664" s="60">
        <v>8</v>
      </c>
      <c r="F664" s="60">
        <v>9</v>
      </c>
      <c r="G664" s="60">
        <v>1</v>
      </c>
      <c r="H664" s="60">
        <v>0</v>
      </c>
      <c r="I664" s="60">
        <v>0</v>
      </c>
      <c r="J664" s="60">
        <v>4</v>
      </c>
      <c r="K664" s="60">
        <v>10</v>
      </c>
      <c r="L664" s="60">
        <v>8</v>
      </c>
      <c r="M664" s="60">
        <v>1</v>
      </c>
      <c r="N664" s="60">
        <v>1</v>
      </c>
      <c r="O664" s="60">
        <v>4</v>
      </c>
      <c r="P664" s="60">
        <v>0</v>
      </c>
      <c r="R664" s="63">
        <v>29</v>
      </c>
      <c r="S664" s="63">
        <v>0</v>
      </c>
      <c r="T664" s="63">
        <v>6</v>
      </c>
      <c r="U664" s="58">
        <f>F664/D664</f>
        <v>0.19565217391304349</v>
      </c>
      <c r="V664" s="58">
        <f>K664/D664</f>
        <v>0.21739130434782608</v>
      </c>
      <c r="W664" s="58">
        <f>(F664+L664+M664)/(D664+L664+M664+N664)</f>
        <v>0.32142857142857145</v>
      </c>
      <c r="X664" s="57">
        <f>G664+H664+I664</f>
        <v>1</v>
      </c>
      <c r="Y664" s="65">
        <f t="shared" si="29"/>
        <v>18</v>
      </c>
    </row>
    <row r="665" spans="1:25" s="11" customFormat="1" x14ac:dyDescent="0.25">
      <c r="A665" s="11" t="s">
        <v>118</v>
      </c>
      <c r="B665" s="11">
        <v>1976</v>
      </c>
      <c r="C665" s="5">
        <v>34</v>
      </c>
      <c r="D665" s="5">
        <v>110</v>
      </c>
      <c r="E665" s="5">
        <v>15</v>
      </c>
      <c r="F665" s="5">
        <v>30</v>
      </c>
      <c r="G665" s="5">
        <v>1</v>
      </c>
      <c r="H665" s="5">
        <v>0</v>
      </c>
      <c r="I665" s="5">
        <v>0</v>
      </c>
      <c r="J665" s="5">
        <v>7</v>
      </c>
      <c r="K665" s="5">
        <v>31</v>
      </c>
      <c r="L665" s="5">
        <v>11</v>
      </c>
      <c r="M665" s="5">
        <v>1</v>
      </c>
      <c r="N665" s="5">
        <v>0</v>
      </c>
      <c r="O665" s="5">
        <v>8</v>
      </c>
      <c r="P665" s="5">
        <v>1</v>
      </c>
      <c r="R665" s="11">
        <v>48</v>
      </c>
      <c r="S665" s="11">
        <v>12</v>
      </c>
      <c r="T665" s="11">
        <v>7</v>
      </c>
      <c r="U665" s="2">
        <f>F665/D665</f>
        <v>0.27272727272727271</v>
      </c>
      <c r="V665" s="2">
        <f>K665/D665</f>
        <v>0.2818181818181818</v>
      </c>
      <c r="W665" s="2">
        <f>(F665+L665+M665)/(D665+L665+M665+N665)</f>
        <v>0.34426229508196721</v>
      </c>
      <c r="X665">
        <f>G665+H665+I665</f>
        <v>1</v>
      </c>
      <c r="Y665" s="13">
        <f t="shared" si="29"/>
        <v>42</v>
      </c>
    </row>
    <row r="666" spans="1:25" s="11" customFormat="1" x14ac:dyDescent="0.25">
      <c r="A666" s="11" t="s">
        <v>118</v>
      </c>
      <c r="B666" s="11">
        <v>1977</v>
      </c>
      <c r="C666" s="5">
        <v>30</v>
      </c>
      <c r="D666" s="5">
        <v>88</v>
      </c>
      <c r="E666" s="5">
        <v>10</v>
      </c>
      <c r="F666" s="5">
        <v>17</v>
      </c>
      <c r="G666" s="5">
        <v>0</v>
      </c>
      <c r="H666" s="5">
        <v>0</v>
      </c>
      <c r="I666" s="5">
        <v>0</v>
      </c>
      <c r="J666" s="5">
        <v>11</v>
      </c>
      <c r="K666" s="5">
        <v>17</v>
      </c>
      <c r="L666" s="5">
        <v>7</v>
      </c>
      <c r="M666" s="5">
        <v>3</v>
      </c>
      <c r="N666" s="5">
        <v>2</v>
      </c>
      <c r="O666" s="5">
        <v>4</v>
      </c>
      <c r="P666" s="5">
        <v>3</v>
      </c>
      <c r="R666" s="11">
        <v>49</v>
      </c>
      <c r="S666" s="11">
        <v>6</v>
      </c>
      <c r="T666" s="11">
        <v>2</v>
      </c>
      <c r="U666" s="2">
        <f>F666/D666</f>
        <v>0.19318181818181818</v>
      </c>
      <c r="V666" s="2">
        <f>K666/D666</f>
        <v>0.19318181818181818</v>
      </c>
      <c r="W666" s="2">
        <f>(F666+L666+M666)/(D666+L666+M666+N666)</f>
        <v>0.27</v>
      </c>
      <c r="X666">
        <f>G666+H666+I666</f>
        <v>0</v>
      </c>
      <c r="Y666" s="13">
        <f t="shared" si="29"/>
        <v>27</v>
      </c>
    </row>
    <row r="667" spans="1:25" s="11" customFormat="1" x14ac:dyDescent="0.25">
      <c r="A667" s="11" t="s">
        <v>118</v>
      </c>
      <c r="B667" s="11">
        <v>1978</v>
      </c>
      <c r="C667" s="5">
        <v>22</v>
      </c>
      <c r="D667" s="5">
        <v>78</v>
      </c>
      <c r="E667" s="5">
        <v>15</v>
      </c>
      <c r="F667" s="5">
        <v>31</v>
      </c>
      <c r="G667" s="5">
        <v>2</v>
      </c>
      <c r="H667" s="5">
        <v>1</v>
      </c>
      <c r="I667" s="5">
        <v>3</v>
      </c>
      <c r="J667" s="5">
        <v>15</v>
      </c>
      <c r="K667" s="5">
        <v>44</v>
      </c>
      <c r="L667" s="5">
        <v>6</v>
      </c>
      <c r="M667" s="5">
        <v>0</v>
      </c>
      <c r="N667" s="5">
        <v>0</v>
      </c>
      <c r="O667" s="5">
        <v>2</v>
      </c>
      <c r="P667" s="5">
        <v>3</v>
      </c>
      <c r="R667" s="11">
        <v>30</v>
      </c>
      <c r="S667" s="11">
        <v>0</v>
      </c>
      <c r="T667" s="11">
        <v>2</v>
      </c>
      <c r="U667" s="2">
        <f>F667/D667</f>
        <v>0.39743589743589741</v>
      </c>
      <c r="V667" s="2">
        <f>K667/D667</f>
        <v>0.5641025641025641</v>
      </c>
      <c r="W667" s="2">
        <f>(F667+L667+M667)/(D667+L667+M667+N667)</f>
        <v>0.44047619047619047</v>
      </c>
      <c r="X667">
        <f>G667+H667+I667</f>
        <v>6</v>
      </c>
      <c r="Y667" s="13">
        <f t="shared" si="29"/>
        <v>37</v>
      </c>
    </row>
    <row r="668" spans="1:25" s="1" customFormat="1" x14ac:dyDescent="0.25">
      <c r="A668" s="1" t="s">
        <v>118</v>
      </c>
      <c r="B668" s="1" t="s">
        <v>1</v>
      </c>
      <c r="C668" s="1">
        <v>105</v>
      </c>
      <c r="D668" s="1">
        <v>322</v>
      </c>
      <c r="E668" s="1">
        <v>48</v>
      </c>
      <c r="F668" s="1">
        <v>87</v>
      </c>
      <c r="G668" s="1">
        <v>4</v>
      </c>
      <c r="H668" s="1">
        <v>1</v>
      </c>
      <c r="I668" s="1">
        <v>3</v>
      </c>
      <c r="J668" s="1">
        <v>37</v>
      </c>
      <c r="K668" s="1">
        <v>102</v>
      </c>
      <c r="L668" s="1">
        <v>32</v>
      </c>
      <c r="M668" s="1">
        <v>5</v>
      </c>
      <c r="N668" s="1">
        <v>3</v>
      </c>
      <c r="O668" s="1">
        <v>18</v>
      </c>
      <c r="P668" s="1">
        <v>7</v>
      </c>
      <c r="R668" s="1">
        <v>156</v>
      </c>
      <c r="S668" s="1">
        <v>18</v>
      </c>
      <c r="T668" s="1">
        <v>17</v>
      </c>
      <c r="U668" s="3">
        <v>0.27</v>
      </c>
      <c r="V668" s="3">
        <v>0.317</v>
      </c>
      <c r="W668" s="3">
        <v>0.34300000000000003</v>
      </c>
      <c r="X668" s="1">
        <v>8</v>
      </c>
      <c r="Y668" s="83">
        <f t="shared" si="29"/>
        <v>124</v>
      </c>
    </row>
    <row r="669" spans="1:25" x14ac:dyDescent="0.25">
      <c r="U669" s="2"/>
      <c r="V669" s="2"/>
      <c r="W669" s="2"/>
      <c r="Y669" s="13">
        <f t="shared" si="29"/>
        <v>0</v>
      </c>
    </row>
    <row r="670" spans="1:25" x14ac:dyDescent="0.25">
      <c r="A670" t="s">
        <v>52</v>
      </c>
      <c r="B670">
        <v>1975</v>
      </c>
      <c r="C670">
        <v>21</v>
      </c>
      <c r="D670">
        <v>61</v>
      </c>
      <c r="E670">
        <v>11</v>
      </c>
      <c r="F670">
        <v>20</v>
      </c>
      <c r="G670">
        <v>1</v>
      </c>
      <c r="H670">
        <v>1</v>
      </c>
      <c r="I670">
        <v>1</v>
      </c>
      <c r="J670">
        <v>8</v>
      </c>
      <c r="K670">
        <f>SUM((F670-G670-H670-I670)+(G670*2)+(H670*3)+(I670*4))</f>
        <v>26</v>
      </c>
      <c r="L670">
        <v>12</v>
      </c>
      <c r="M670">
        <v>0</v>
      </c>
      <c r="N670">
        <v>0</v>
      </c>
      <c r="O670">
        <v>3</v>
      </c>
      <c r="P670">
        <v>0</v>
      </c>
      <c r="R670">
        <v>18</v>
      </c>
      <c r="S670">
        <v>45</v>
      </c>
      <c r="T670">
        <v>8</v>
      </c>
      <c r="U670" s="2">
        <f>F670/D670</f>
        <v>0.32786885245901637</v>
      </c>
      <c r="V670" s="2">
        <f>K670/D670</f>
        <v>0.42622950819672129</v>
      </c>
      <c r="W670" s="2">
        <f>(F670+L670+M670)/(D670+L670+M670+N670)</f>
        <v>0.43835616438356162</v>
      </c>
      <c r="X670">
        <f>G670+H670+I670</f>
        <v>3</v>
      </c>
      <c r="Y670" s="13">
        <f t="shared" si="29"/>
        <v>32</v>
      </c>
    </row>
    <row r="671" spans="1:25" x14ac:dyDescent="0.25">
      <c r="A671" t="s">
        <v>52</v>
      </c>
      <c r="B671">
        <v>1976</v>
      </c>
      <c r="C671">
        <v>34</v>
      </c>
      <c r="D671">
        <v>99</v>
      </c>
      <c r="E671">
        <v>16</v>
      </c>
      <c r="F671">
        <v>28</v>
      </c>
      <c r="G671">
        <v>3</v>
      </c>
      <c r="H671">
        <v>0</v>
      </c>
      <c r="I671">
        <v>5</v>
      </c>
      <c r="J671">
        <v>17</v>
      </c>
      <c r="K671">
        <f>SUM((F671-G671-H671-I671)+(G671*2)+(H671*3)+(I671*4))</f>
        <v>46</v>
      </c>
      <c r="L671">
        <v>34</v>
      </c>
      <c r="M671">
        <v>0</v>
      </c>
      <c r="N671">
        <v>0</v>
      </c>
      <c r="O671">
        <v>0</v>
      </c>
      <c r="P671">
        <v>3</v>
      </c>
      <c r="R671">
        <v>115</v>
      </c>
      <c r="S671">
        <v>41</v>
      </c>
      <c r="T671">
        <v>11</v>
      </c>
      <c r="U671" s="2">
        <f>F671/D671</f>
        <v>0.28282828282828282</v>
      </c>
      <c r="V671" s="2">
        <f>K671/D671</f>
        <v>0.46464646464646464</v>
      </c>
      <c r="W671" s="2">
        <f>(F671+L671+M671)/(D671+L671+M671+N671)</f>
        <v>0.46616541353383456</v>
      </c>
      <c r="X671">
        <f>G671+H671+I671</f>
        <v>8</v>
      </c>
      <c r="Y671" s="13">
        <f t="shared" si="29"/>
        <v>62</v>
      </c>
    </row>
    <row r="672" spans="1:25" x14ac:dyDescent="0.25">
      <c r="A672" t="s">
        <v>52</v>
      </c>
      <c r="B672">
        <v>1977</v>
      </c>
      <c r="C672">
        <v>30</v>
      </c>
      <c r="D672">
        <v>94</v>
      </c>
      <c r="E672">
        <v>23</v>
      </c>
      <c r="F672">
        <v>30</v>
      </c>
      <c r="G672">
        <v>7</v>
      </c>
      <c r="H672">
        <v>2</v>
      </c>
      <c r="I672">
        <v>2</v>
      </c>
      <c r="J672">
        <v>24</v>
      </c>
      <c r="K672">
        <f>SUM((F672-G672-H672-I672)+(G672*2)+(H672*3)+(I672*4))</f>
        <v>47</v>
      </c>
      <c r="L672">
        <v>22</v>
      </c>
      <c r="M672">
        <v>2</v>
      </c>
      <c r="N672">
        <v>2</v>
      </c>
      <c r="O672">
        <v>1</v>
      </c>
      <c r="P672">
        <v>2</v>
      </c>
      <c r="R672">
        <v>44</v>
      </c>
      <c r="S672">
        <v>49</v>
      </c>
      <c r="T672">
        <v>7</v>
      </c>
      <c r="U672" s="2">
        <f>F672/D672</f>
        <v>0.31914893617021278</v>
      </c>
      <c r="V672" s="2">
        <f>K672/D672</f>
        <v>0.5</v>
      </c>
      <c r="W672" s="2">
        <f>(F672+L672+M672)/(D672+L672+M672+N672)</f>
        <v>0.45</v>
      </c>
      <c r="X672">
        <f>G672+H672+I672</f>
        <v>11</v>
      </c>
      <c r="Y672" s="13">
        <f t="shared" si="29"/>
        <v>54</v>
      </c>
    </row>
    <row r="673" spans="1:25" s="1" customFormat="1" x14ac:dyDescent="0.25">
      <c r="A673" s="1" t="s">
        <v>52</v>
      </c>
      <c r="B673" s="1" t="s">
        <v>1</v>
      </c>
      <c r="C673" s="1">
        <v>85</v>
      </c>
      <c r="D673" s="1">
        <v>254</v>
      </c>
      <c r="E673" s="1">
        <v>50</v>
      </c>
      <c r="F673" s="1">
        <v>78</v>
      </c>
      <c r="G673" s="1">
        <v>11</v>
      </c>
      <c r="H673" s="1">
        <v>3</v>
      </c>
      <c r="I673" s="1">
        <v>8</v>
      </c>
      <c r="J673" s="1">
        <v>49</v>
      </c>
      <c r="K673" s="1">
        <v>119</v>
      </c>
      <c r="L673" s="1">
        <v>68</v>
      </c>
      <c r="M673" s="1">
        <v>2</v>
      </c>
      <c r="N673" s="1">
        <v>2</v>
      </c>
      <c r="O673" s="1">
        <v>4</v>
      </c>
      <c r="P673" s="1">
        <v>5</v>
      </c>
      <c r="R673" s="1">
        <v>177</v>
      </c>
      <c r="S673" s="1">
        <v>135</v>
      </c>
      <c r="T673" s="1">
        <v>26</v>
      </c>
      <c r="U673" s="3">
        <v>0.307</v>
      </c>
      <c r="V673" s="3">
        <v>0.46899999999999997</v>
      </c>
      <c r="W673" s="3">
        <v>0.45400000000000001</v>
      </c>
      <c r="X673" s="1">
        <v>22</v>
      </c>
      <c r="Y673" s="83">
        <f t="shared" si="29"/>
        <v>148</v>
      </c>
    </row>
    <row r="674" spans="1:25" s="1" customFormat="1" x14ac:dyDescent="0.25">
      <c r="U674" s="3"/>
      <c r="V674" s="3"/>
      <c r="W674" s="3"/>
      <c r="Y674" s="13">
        <f t="shared" si="29"/>
        <v>0</v>
      </c>
    </row>
    <row r="675" spans="1:25" s="7" customFormat="1" x14ac:dyDescent="0.25">
      <c r="A675" s="7" t="s">
        <v>108</v>
      </c>
      <c r="B675" s="7">
        <v>1974</v>
      </c>
      <c r="C675" s="7">
        <v>22</v>
      </c>
      <c r="D675" s="7">
        <v>55</v>
      </c>
      <c r="E675" s="7">
        <v>8</v>
      </c>
      <c r="F675" s="7">
        <v>7</v>
      </c>
      <c r="G675" s="7">
        <v>0</v>
      </c>
      <c r="H675" s="7">
        <v>0</v>
      </c>
      <c r="I675" s="7">
        <v>0</v>
      </c>
      <c r="J675" s="7">
        <v>5</v>
      </c>
      <c r="K675" s="7">
        <v>7</v>
      </c>
      <c r="L675" s="7">
        <v>8</v>
      </c>
      <c r="M675" s="7">
        <v>1</v>
      </c>
      <c r="N675" s="7">
        <v>0</v>
      </c>
      <c r="O675" s="7">
        <v>3</v>
      </c>
      <c r="P675" s="7">
        <v>0</v>
      </c>
      <c r="R675" s="7">
        <v>35</v>
      </c>
      <c r="S675" s="7">
        <v>39</v>
      </c>
      <c r="T675" s="7">
        <v>2</v>
      </c>
      <c r="U675" s="2">
        <f>F675/D675</f>
        <v>0.12727272727272726</v>
      </c>
      <c r="V675" s="2">
        <f>K675/D675</f>
        <v>0.12727272727272726</v>
      </c>
      <c r="W675" s="2">
        <f>(F675+L675+M675)/(D675+L675+M675+N675)</f>
        <v>0.25</v>
      </c>
      <c r="X675">
        <f>G675+H675+I675</f>
        <v>0</v>
      </c>
      <c r="Y675" s="13">
        <f t="shared" si="29"/>
        <v>16</v>
      </c>
    </row>
    <row r="676" spans="1:25" s="7" customFormat="1" x14ac:dyDescent="0.25">
      <c r="A676" s="7" t="s">
        <v>108</v>
      </c>
      <c r="B676" s="7">
        <v>1975</v>
      </c>
      <c r="C676" s="7">
        <v>21</v>
      </c>
      <c r="D676" s="7">
        <v>70</v>
      </c>
      <c r="E676" s="7">
        <v>14</v>
      </c>
      <c r="F676" s="7">
        <v>16</v>
      </c>
      <c r="G676" s="7">
        <v>2</v>
      </c>
      <c r="H676" s="7">
        <v>1</v>
      </c>
      <c r="I676" s="7">
        <v>0</v>
      </c>
      <c r="J676" s="7">
        <v>3</v>
      </c>
      <c r="K676" s="7">
        <v>20</v>
      </c>
      <c r="L676" s="7">
        <v>15</v>
      </c>
      <c r="M676" s="7">
        <v>0</v>
      </c>
      <c r="N676" s="7">
        <v>0</v>
      </c>
      <c r="O676" s="7">
        <v>7</v>
      </c>
      <c r="P676" s="7">
        <v>1</v>
      </c>
      <c r="R676" s="7">
        <v>41</v>
      </c>
      <c r="S676" s="7">
        <v>49</v>
      </c>
      <c r="T676" s="7">
        <v>3</v>
      </c>
      <c r="U676" s="2">
        <f>F676/D676</f>
        <v>0.22857142857142856</v>
      </c>
      <c r="V676" s="2">
        <f>K676/D676</f>
        <v>0.2857142857142857</v>
      </c>
      <c r="W676" s="2">
        <f>(F676+L676+M676)/(D676+L676+M676+N676)</f>
        <v>0.36470588235294116</v>
      </c>
      <c r="X676">
        <f>G676+H676+I676</f>
        <v>3</v>
      </c>
      <c r="Y676" s="13">
        <f t="shared" si="29"/>
        <v>31</v>
      </c>
    </row>
    <row r="677" spans="1:25" s="7" customFormat="1" x14ac:dyDescent="0.25">
      <c r="A677" s="7" t="s">
        <v>108</v>
      </c>
      <c r="B677" s="7">
        <v>1976</v>
      </c>
      <c r="C677" s="7">
        <v>29</v>
      </c>
      <c r="D677" s="7">
        <v>84</v>
      </c>
      <c r="E677" s="7">
        <v>13</v>
      </c>
      <c r="F677" s="7">
        <v>22</v>
      </c>
      <c r="G677" s="7">
        <v>1</v>
      </c>
      <c r="H677" s="7">
        <v>1</v>
      </c>
      <c r="I677" s="7">
        <v>0</v>
      </c>
      <c r="J677" s="7">
        <v>10</v>
      </c>
      <c r="K677" s="7">
        <v>25</v>
      </c>
      <c r="L677" s="7">
        <v>23</v>
      </c>
      <c r="M677" s="7">
        <v>0</v>
      </c>
      <c r="N677" s="7">
        <v>0</v>
      </c>
      <c r="O677" s="7">
        <v>9</v>
      </c>
      <c r="P677" s="7">
        <v>1</v>
      </c>
      <c r="R677" s="7">
        <v>68</v>
      </c>
      <c r="S677" s="7">
        <v>61</v>
      </c>
      <c r="T677" s="7">
        <v>7</v>
      </c>
      <c r="U677" s="2">
        <f>F677/D677</f>
        <v>0.26190476190476192</v>
      </c>
      <c r="V677" s="2">
        <f>K677/D677</f>
        <v>0.29761904761904762</v>
      </c>
      <c r="W677" s="2">
        <f>(F677+L677+M677)/(D677+L677+M677+N677)</f>
        <v>0.42056074766355139</v>
      </c>
      <c r="X677">
        <f>G677+H677+I677</f>
        <v>2</v>
      </c>
      <c r="Y677" s="13">
        <f t="shared" si="29"/>
        <v>45</v>
      </c>
    </row>
    <row r="678" spans="1:25" s="1" customFormat="1" x14ac:dyDescent="0.25">
      <c r="A678" s="1" t="s">
        <v>108</v>
      </c>
      <c r="B678" s="1" t="s">
        <v>1</v>
      </c>
      <c r="C678" s="1">
        <v>72</v>
      </c>
      <c r="D678" s="1">
        <v>209</v>
      </c>
      <c r="E678" s="1">
        <v>35</v>
      </c>
      <c r="F678" s="1">
        <v>45</v>
      </c>
      <c r="G678" s="1">
        <v>3</v>
      </c>
      <c r="H678" s="1">
        <v>2</v>
      </c>
      <c r="I678" s="1">
        <v>0</v>
      </c>
      <c r="J678" s="1">
        <v>18</v>
      </c>
      <c r="K678" s="1">
        <v>52</v>
      </c>
      <c r="L678" s="1">
        <v>46</v>
      </c>
      <c r="M678" s="1">
        <v>1</v>
      </c>
      <c r="N678" s="1">
        <v>0</v>
      </c>
      <c r="O678" s="1">
        <v>19</v>
      </c>
      <c r="P678" s="1">
        <v>2</v>
      </c>
      <c r="R678" s="1">
        <v>144</v>
      </c>
      <c r="S678" s="1">
        <v>149</v>
      </c>
      <c r="T678" s="1">
        <v>12</v>
      </c>
      <c r="U678" s="3">
        <v>0.215</v>
      </c>
      <c r="V678" s="3">
        <v>0.249</v>
      </c>
      <c r="W678" s="3">
        <v>0.35899999999999999</v>
      </c>
      <c r="X678" s="1">
        <v>5</v>
      </c>
      <c r="Y678" s="83">
        <f t="shared" si="29"/>
        <v>92</v>
      </c>
    </row>
    <row r="679" spans="1:25" s="1" customFormat="1" x14ac:dyDescent="0.25">
      <c r="U679" s="2"/>
      <c r="V679" s="2"/>
      <c r="W679" s="2"/>
      <c r="X679"/>
      <c r="Y679" s="13">
        <f t="shared" si="29"/>
        <v>0</v>
      </c>
    </row>
    <row r="680" spans="1:25" s="7" customFormat="1" x14ac:dyDescent="0.25">
      <c r="A680" s="7" t="s">
        <v>114</v>
      </c>
      <c r="B680" s="7">
        <v>1973</v>
      </c>
      <c r="C680" s="5">
        <v>16</v>
      </c>
      <c r="D680" s="5">
        <v>45</v>
      </c>
      <c r="E680" s="5">
        <v>12</v>
      </c>
      <c r="F680" s="5">
        <v>14</v>
      </c>
      <c r="G680" s="5">
        <v>2</v>
      </c>
      <c r="H680" s="5">
        <v>1</v>
      </c>
      <c r="I680" s="5">
        <v>1</v>
      </c>
      <c r="J680" s="5">
        <v>9</v>
      </c>
      <c r="K680" s="5">
        <v>21</v>
      </c>
      <c r="L680" s="7">
        <v>10</v>
      </c>
      <c r="M680" s="7">
        <v>1</v>
      </c>
      <c r="N680" s="7">
        <v>0</v>
      </c>
      <c r="O680" s="7">
        <v>1</v>
      </c>
      <c r="P680" s="7">
        <v>0</v>
      </c>
      <c r="R680" s="7">
        <v>21</v>
      </c>
      <c r="S680" s="7">
        <v>14</v>
      </c>
      <c r="T680" s="7">
        <v>3</v>
      </c>
      <c r="U680" s="2">
        <f>F680/D680</f>
        <v>0.31111111111111112</v>
      </c>
      <c r="V680" s="2">
        <f>K680/D680</f>
        <v>0.46666666666666667</v>
      </c>
      <c r="W680" s="2">
        <f>(F680+L680+M680)/(D680+L680+M680+N680)</f>
        <v>0.44642857142857145</v>
      </c>
      <c r="X680">
        <f>G680+H680+I680</f>
        <v>4</v>
      </c>
      <c r="Y680" s="13">
        <f t="shared" si="29"/>
        <v>25</v>
      </c>
    </row>
    <row r="681" spans="1:25" s="7" customFormat="1" x14ac:dyDescent="0.25">
      <c r="A681" s="7" t="s">
        <v>114</v>
      </c>
      <c r="B681" s="7">
        <v>1974</v>
      </c>
      <c r="C681" s="5">
        <v>22</v>
      </c>
      <c r="D681" s="5">
        <v>66</v>
      </c>
      <c r="E681" s="5">
        <v>11</v>
      </c>
      <c r="F681" s="5">
        <v>15</v>
      </c>
      <c r="G681" s="5">
        <v>1</v>
      </c>
      <c r="H681" s="5">
        <v>2</v>
      </c>
      <c r="I681" s="5">
        <v>0</v>
      </c>
      <c r="J681" s="5">
        <v>8</v>
      </c>
      <c r="K681" s="5">
        <v>20</v>
      </c>
      <c r="L681" s="7">
        <v>19</v>
      </c>
      <c r="M681" s="7">
        <v>1</v>
      </c>
      <c r="N681" s="7">
        <v>0</v>
      </c>
      <c r="O681" s="7">
        <v>3</v>
      </c>
      <c r="P681" s="7">
        <v>6</v>
      </c>
      <c r="R681" s="7">
        <v>24</v>
      </c>
      <c r="S681" s="7">
        <v>2</v>
      </c>
      <c r="T681" s="7">
        <v>0</v>
      </c>
      <c r="U681" s="2">
        <f>F681/D681</f>
        <v>0.22727272727272727</v>
      </c>
      <c r="V681" s="2">
        <f>K681/D681</f>
        <v>0.30303030303030304</v>
      </c>
      <c r="W681" s="2">
        <f>(F681+L681+M681)/(D681+L681+M681+N681)</f>
        <v>0.40697674418604651</v>
      </c>
      <c r="X681">
        <f>G681+H681+I681</f>
        <v>3</v>
      </c>
      <c r="Y681" s="13">
        <f t="shared" si="29"/>
        <v>35</v>
      </c>
    </row>
    <row r="682" spans="1:25" s="1" customFormat="1" x14ac:dyDescent="0.25">
      <c r="A682" s="1" t="s">
        <v>114</v>
      </c>
      <c r="B682" s="1" t="s">
        <v>1</v>
      </c>
      <c r="C682" s="1">
        <v>38</v>
      </c>
      <c r="D682" s="1">
        <v>111</v>
      </c>
      <c r="E682" s="1">
        <v>23</v>
      </c>
      <c r="F682" s="1">
        <v>29</v>
      </c>
      <c r="G682" s="1">
        <v>3</v>
      </c>
      <c r="H682" s="1">
        <v>3</v>
      </c>
      <c r="I682" s="1">
        <v>1</v>
      </c>
      <c r="J682" s="1">
        <v>17</v>
      </c>
      <c r="K682" s="1">
        <v>41</v>
      </c>
      <c r="L682" s="1">
        <v>29</v>
      </c>
      <c r="M682" s="1">
        <v>2</v>
      </c>
      <c r="N682" s="1">
        <v>0</v>
      </c>
      <c r="O682" s="1">
        <v>4</v>
      </c>
      <c r="P682" s="1">
        <v>6</v>
      </c>
      <c r="R682" s="1">
        <v>45</v>
      </c>
      <c r="S682" s="1">
        <v>16</v>
      </c>
      <c r="T682" s="1">
        <v>3</v>
      </c>
      <c r="U682" s="3">
        <v>0.26100000000000001</v>
      </c>
      <c r="V682" s="3">
        <v>0.36899999999999999</v>
      </c>
      <c r="W682" s="3">
        <v>0.42299999999999999</v>
      </c>
      <c r="X682" s="1">
        <v>7</v>
      </c>
      <c r="Y682" s="83">
        <f t="shared" si="29"/>
        <v>60</v>
      </c>
    </row>
    <row r="683" spans="1:25" s="1" customFormat="1" x14ac:dyDescent="0.25">
      <c r="U683" s="3"/>
      <c r="V683" s="3"/>
      <c r="W683" s="3"/>
      <c r="Y683" s="13">
        <f t="shared" si="29"/>
        <v>0</v>
      </c>
    </row>
    <row r="684" spans="1:25" s="64" customFormat="1" x14ac:dyDescent="0.25">
      <c r="A684" s="60" t="s">
        <v>66</v>
      </c>
      <c r="B684" s="60">
        <v>1972</v>
      </c>
      <c r="C684" s="60">
        <v>25</v>
      </c>
      <c r="D684" s="60">
        <v>65</v>
      </c>
      <c r="E684" s="60">
        <v>12</v>
      </c>
      <c r="F684" s="60">
        <v>18</v>
      </c>
      <c r="G684" s="60">
        <v>2</v>
      </c>
      <c r="H684" s="60">
        <v>3</v>
      </c>
      <c r="I684" s="60">
        <v>1</v>
      </c>
      <c r="J684" s="60">
        <v>11</v>
      </c>
      <c r="K684" s="60">
        <v>29</v>
      </c>
      <c r="L684" s="60">
        <v>16</v>
      </c>
      <c r="M684" s="60">
        <v>4</v>
      </c>
      <c r="N684" s="60"/>
      <c r="O684" s="60">
        <v>0</v>
      </c>
      <c r="P684" s="60">
        <v>0</v>
      </c>
      <c r="Q684" s="60"/>
      <c r="R684" s="60">
        <v>156</v>
      </c>
      <c r="S684" s="60">
        <v>5</v>
      </c>
      <c r="T684" s="60">
        <v>4</v>
      </c>
      <c r="U684" s="58">
        <f>F684/D684</f>
        <v>0.27692307692307694</v>
      </c>
      <c r="V684" s="58">
        <f>K684/D684</f>
        <v>0.44615384615384618</v>
      </c>
      <c r="W684" s="58">
        <f>(F684+L684+M684)/(D684+L684+M684+N684)</f>
        <v>0.44705882352941179</v>
      </c>
      <c r="X684" s="57">
        <f>G684+H684+I684</f>
        <v>6</v>
      </c>
      <c r="Y684" s="65">
        <f t="shared" si="29"/>
        <v>38</v>
      </c>
    </row>
    <row r="685" spans="1:25" s="1" customFormat="1" x14ac:dyDescent="0.25">
      <c r="A685" s="5" t="s">
        <v>66</v>
      </c>
      <c r="B685" s="5">
        <v>1973</v>
      </c>
      <c r="C685" s="5">
        <v>18</v>
      </c>
      <c r="D685" s="5">
        <v>55</v>
      </c>
      <c r="E685" s="5">
        <v>7</v>
      </c>
      <c r="F685" s="5">
        <v>16</v>
      </c>
      <c r="G685" s="5">
        <v>3</v>
      </c>
      <c r="H685" s="5">
        <v>0</v>
      </c>
      <c r="I685" s="5">
        <v>0</v>
      </c>
      <c r="J685" s="5">
        <v>11</v>
      </c>
      <c r="K685" s="5">
        <v>19</v>
      </c>
      <c r="L685" s="5">
        <v>11</v>
      </c>
      <c r="M685" s="5">
        <v>1</v>
      </c>
      <c r="N685" s="5">
        <v>1</v>
      </c>
      <c r="O685" s="5">
        <v>1</v>
      </c>
      <c r="P685" s="5">
        <v>0</v>
      </c>
      <c r="Q685" s="5"/>
      <c r="R685" s="5">
        <v>127</v>
      </c>
      <c r="S685" s="5">
        <v>9</v>
      </c>
      <c r="T685" s="5">
        <v>4</v>
      </c>
      <c r="U685" s="2">
        <f>F685/D685</f>
        <v>0.29090909090909089</v>
      </c>
      <c r="V685" s="2">
        <f>K685/D685</f>
        <v>0.34545454545454546</v>
      </c>
      <c r="W685" s="2">
        <f>(F685+L685+M685)/(D685+L685+M685+N685)</f>
        <v>0.41176470588235292</v>
      </c>
      <c r="X685">
        <f>G685+H685+I685</f>
        <v>3</v>
      </c>
      <c r="Y685" s="13">
        <f t="shared" si="29"/>
        <v>28</v>
      </c>
    </row>
    <row r="686" spans="1:25" s="1" customFormat="1" x14ac:dyDescent="0.25">
      <c r="A686" s="5" t="s">
        <v>66</v>
      </c>
      <c r="B686" s="5">
        <v>1974</v>
      </c>
      <c r="C686" s="5">
        <v>22</v>
      </c>
      <c r="D686" s="5">
        <v>67</v>
      </c>
      <c r="E686" s="5">
        <v>16</v>
      </c>
      <c r="F686" s="5">
        <v>17</v>
      </c>
      <c r="G686" s="5">
        <v>2</v>
      </c>
      <c r="H686" s="5">
        <v>1</v>
      </c>
      <c r="I686" s="5">
        <v>0</v>
      </c>
      <c r="J686" s="5">
        <v>5</v>
      </c>
      <c r="K686" s="5">
        <v>21</v>
      </c>
      <c r="L686" s="5">
        <v>12</v>
      </c>
      <c r="M686" s="5">
        <v>0</v>
      </c>
      <c r="N686" s="5">
        <v>0</v>
      </c>
      <c r="O686" s="5">
        <v>1</v>
      </c>
      <c r="P686" s="5">
        <v>0</v>
      </c>
      <c r="Q686" s="5"/>
      <c r="R686" s="5">
        <v>168</v>
      </c>
      <c r="S686" s="5">
        <v>16</v>
      </c>
      <c r="T686" s="5">
        <v>4</v>
      </c>
      <c r="U686" s="2">
        <f>F686/D686</f>
        <v>0.2537313432835821</v>
      </c>
      <c r="V686" s="2">
        <f>K686/D686</f>
        <v>0.31343283582089554</v>
      </c>
      <c r="W686" s="2">
        <f>(F686+L686+M686)/(D686+L686+M686+N686)</f>
        <v>0.36708860759493672</v>
      </c>
      <c r="X686">
        <f>G686+H686+I686</f>
        <v>3</v>
      </c>
      <c r="Y686" s="13">
        <f t="shared" si="29"/>
        <v>29</v>
      </c>
    </row>
    <row r="687" spans="1:25" s="1" customFormat="1" x14ac:dyDescent="0.25">
      <c r="A687" s="5" t="s">
        <v>66</v>
      </c>
      <c r="B687" s="5">
        <v>1975</v>
      </c>
      <c r="C687" s="5">
        <v>17</v>
      </c>
      <c r="D687" s="5">
        <v>48</v>
      </c>
      <c r="E687" s="5">
        <v>12</v>
      </c>
      <c r="F687" s="5">
        <v>18</v>
      </c>
      <c r="G687" s="5">
        <v>4</v>
      </c>
      <c r="H687" s="5">
        <v>3</v>
      </c>
      <c r="I687" s="5">
        <v>3</v>
      </c>
      <c r="J687" s="5">
        <v>15</v>
      </c>
      <c r="K687" s="5">
        <v>37</v>
      </c>
      <c r="L687" s="5">
        <v>15</v>
      </c>
      <c r="M687" s="5">
        <v>0</v>
      </c>
      <c r="N687" s="5">
        <v>0</v>
      </c>
      <c r="O687" s="5">
        <v>0</v>
      </c>
      <c r="P687" s="5">
        <v>0</v>
      </c>
      <c r="Q687" s="5"/>
      <c r="R687" s="5">
        <v>73</v>
      </c>
      <c r="S687" s="5">
        <v>5</v>
      </c>
      <c r="T687" s="5">
        <v>2</v>
      </c>
      <c r="U687" s="2">
        <f>F687/D687</f>
        <v>0.375</v>
      </c>
      <c r="V687" s="2">
        <f>K687/D687</f>
        <v>0.77083333333333337</v>
      </c>
      <c r="W687" s="2">
        <f>(F687+L687+M687)/(D687+L687+M687+N687)</f>
        <v>0.52380952380952384</v>
      </c>
      <c r="X687">
        <f>G687+H687+I687</f>
        <v>10</v>
      </c>
      <c r="Y687" s="13">
        <f t="shared" si="29"/>
        <v>33</v>
      </c>
    </row>
    <row r="688" spans="1:25" s="1" customFormat="1" x14ac:dyDescent="0.25">
      <c r="A688" s="1" t="s">
        <v>66</v>
      </c>
      <c r="B688" s="1" t="s">
        <v>1</v>
      </c>
      <c r="C688" s="1">
        <v>82</v>
      </c>
      <c r="D688" s="1">
        <v>235</v>
      </c>
      <c r="E688" s="1">
        <v>47</v>
      </c>
      <c r="F688" s="1">
        <v>69</v>
      </c>
      <c r="G688" s="1">
        <v>11</v>
      </c>
      <c r="H688" s="1">
        <v>7</v>
      </c>
      <c r="I688" s="1">
        <v>4</v>
      </c>
      <c r="J688" s="1">
        <v>42</v>
      </c>
      <c r="K688" s="1">
        <v>106</v>
      </c>
      <c r="L688" s="1">
        <v>54</v>
      </c>
      <c r="M688" s="1">
        <v>5</v>
      </c>
      <c r="N688" s="1">
        <v>1</v>
      </c>
      <c r="O688" s="1">
        <v>2</v>
      </c>
      <c r="P688" s="1">
        <v>0</v>
      </c>
      <c r="R688" s="1">
        <v>524</v>
      </c>
      <c r="S688" s="1">
        <v>35</v>
      </c>
      <c r="T688" s="1">
        <v>14</v>
      </c>
      <c r="U688" s="3">
        <v>0.29399999999999998</v>
      </c>
      <c r="V688" s="3">
        <v>0.45100000000000001</v>
      </c>
      <c r="W688" s="3">
        <v>0.434</v>
      </c>
      <c r="X688" s="1">
        <v>22</v>
      </c>
      <c r="Y688" s="83">
        <f t="shared" si="29"/>
        <v>128</v>
      </c>
    </row>
    <row r="689" spans="1:25" s="1" customFormat="1" x14ac:dyDescent="0.25">
      <c r="U689" s="3"/>
      <c r="V689" s="3"/>
      <c r="W689" s="3"/>
      <c r="Y689" s="13">
        <f t="shared" si="29"/>
        <v>0</v>
      </c>
    </row>
    <row r="690" spans="1:25" s="57" customFormat="1" x14ac:dyDescent="0.25">
      <c r="A690" s="57" t="s">
        <v>54</v>
      </c>
      <c r="B690" s="57">
        <v>1971</v>
      </c>
      <c r="C690" s="57">
        <v>17</v>
      </c>
      <c r="D690" s="57">
        <v>50</v>
      </c>
      <c r="E690" s="57">
        <v>7</v>
      </c>
      <c r="F690" s="57">
        <v>12</v>
      </c>
      <c r="G690" s="57">
        <v>0</v>
      </c>
      <c r="H690" s="57">
        <v>0</v>
      </c>
      <c r="I690" s="57">
        <v>0</v>
      </c>
      <c r="J690" s="57">
        <v>2</v>
      </c>
      <c r="K690" s="57">
        <f>SUM((F690-G690-H690-I690)+(G690*2)+(H690*3)+(I690*4))</f>
        <v>12</v>
      </c>
      <c r="L690" s="57">
        <v>6</v>
      </c>
      <c r="M690" s="57">
        <v>3</v>
      </c>
      <c r="O690" s="57">
        <v>1</v>
      </c>
      <c r="P690" s="57">
        <v>1</v>
      </c>
      <c r="R690" s="57">
        <v>22</v>
      </c>
      <c r="S690" s="57">
        <v>41</v>
      </c>
      <c r="T690" s="57">
        <v>3</v>
      </c>
      <c r="U690" s="58">
        <f>F690/D690</f>
        <v>0.24</v>
      </c>
      <c r="V690" s="58">
        <f>K690/D690</f>
        <v>0.24</v>
      </c>
      <c r="W690" s="58">
        <f>(F690+L690+M690)/(D690+L690+M690+N690)</f>
        <v>0.3559322033898305</v>
      </c>
      <c r="X690" s="57">
        <f>G690+H690+I690</f>
        <v>0</v>
      </c>
      <c r="Y690" s="65">
        <f t="shared" si="29"/>
        <v>21</v>
      </c>
    </row>
    <row r="691" spans="1:25" x14ac:dyDescent="0.25">
      <c r="A691" t="s">
        <v>54</v>
      </c>
      <c r="B691">
        <v>1972</v>
      </c>
      <c r="C691">
        <v>14</v>
      </c>
      <c r="D691">
        <v>34</v>
      </c>
      <c r="E691">
        <v>6</v>
      </c>
      <c r="F691">
        <v>10</v>
      </c>
      <c r="G691">
        <v>3</v>
      </c>
      <c r="H691">
        <v>0</v>
      </c>
      <c r="I691">
        <v>0</v>
      </c>
      <c r="J691">
        <v>5</v>
      </c>
      <c r="K691">
        <f>SUM((F691-G691-H691-I691)+(G691*2)+(H691*3)+(I691*4))</f>
        <v>13</v>
      </c>
      <c r="L691">
        <v>3</v>
      </c>
      <c r="M691">
        <v>0</v>
      </c>
      <c r="O691">
        <v>6</v>
      </c>
      <c r="P691">
        <v>0</v>
      </c>
      <c r="R691">
        <v>16</v>
      </c>
      <c r="S691">
        <v>21</v>
      </c>
      <c r="T691">
        <v>2</v>
      </c>
      <c r="U691" s="2">
        <f>F691/D691</f>
        <v>0.29411764705882354</v>
      </c>
      <c r="V691" s="2">
        <f>K691/D691</f>
        <v>0.38235294117647056</v>
      </c>
      <c r="W691" s="2">
        <f>(F691+L691+M691)/(D691+L691+M691+N691)</f>
        <v>0.35135135135135137</v>
      </c>
      <c r="X691">
        <f>G691+H691+I691</f>
        <v>3</v>
      </c>
      <c r="Y691" s="13">
        <f t="shared" si="29"/>
        <v>13</v>
      </c>
    </row>
    <row r="692" spans="1:25" x14ac:dyDescent="0.25">
      <c r="A692" t="s">
        <v>54</v>
      </c>
      <c r="B692">
        <v>1973</v>
      </c>
      <c r="C692">
        <v>18</v>
      </c>
      <c r="D692">
        <v>57</v>
      </c>
      <c r="E692">
        <v>11</v>
      </c>
      <c r="F692">
        <v>23</v>
      </c>
      <c r="G692">
        <v>3</v>
      </c>
      <c r="H692">
        <v>0</v>
      </c>
      <c r="I692">
        <v>1</v>
      </c>
      <c r="J692">
        <v>12</v>
      </c>
      <c r="K692">
        <f>SUM((F692-G692-H692-I692)+(G692*2)+(H692*3)+(I692*4))</f>
        <v>29</v>
      </c>
      <c r="L692">
        <v>7</v>
      </c>
      <c r="M692">
        <v>2</v>
      </c>
      <c r="N692">
        <v>0</v>
      </c>
      <c r="O692">
        <v>2</v>
      </c>
      <c r="P692">
        <v>0</v>
      </c>
      <c r="R692">
        <v>17</v>
      </c>
      <c r="S692">
        <v>33</v>
      </c>
      <c r="T692">
        <v>6</v>
      </c>
      <c r="U692" s="2">
        <f>F692/D692</f>
        <v>0.40350877192982454</v>
      </c>
      <c r="V692" s="2">
        <f>K692/D692</f>
        <v>0.50877192982456143</v>
      </c>
      <c r="W692" s="2">
        <f>(F692+L692+M692)/(D692+L692+M692+N692)</f>
        <v>0.48484848484848486</v>
      </c>
      <c r="X692">
        <f>G692+H692+I692</f>
        <v>4</v>
      </c>
      <c r="Y692" s="13">
        <f t="shared" si="29"/>
        <v>32</v>
      </c>
    </row>
    <row r="693" spans="1:25" x14ac:dyDescent="0.25">
      <c r="A693" t="s">
        <v>54</v>
      </c>
      <c r="B693">
        <v>1974</v>
      </c>
      <c r="C693">
        <v>22</v>
      </c>
      <c r="D693">
        <v>68</v>
      </c>
      <c r="E693">
        <v>3</v>
      </c>
      <c r="F693">
        <v>17</v>
      </c>
      <c r="G693">
        <v>1</v>
      </c>
      <c r="H693">
        <v>1</v>
      </c>
      <c r="I693">
        <v>0</v>
      </c>
      <c r="J693">
        <v>5</v>
      </c>
      <c r="K693">
        <f>SUM((F693-G693-H693-I693)+(G693*2)+(H693*3)+(I693*4))</f>
        <v>20</v>
      </c>
      <c r="L693">
        <v>8</v>
      </c>
      <c r="M693">
        <v>1</v>
      </c>
      <c r="N693">
        <v>1</v>
      </c>
      <c r="O693">
        <v>2</v>
      </c>
      <c r="P693">
        <v>0</v>
      </c>
      <c r="R693">
        <v>25</v>
      </c>
      <c r="S693">
        <v>40</v>
      </c>
      <c r="T693">
        <v>7</v>
      </c>
      <c r="U693" s="2">
        <f>F693/D693</f>
        <v>0.25</v>
      </c>
      <c r="V693" s="2">
        <f>K693/D693</f>
        <v>0.29411764705882354</v>
      </c>
      <c r="W693" s="2">
        <f>(F693+L693+M693)/(D693+L693+M693+N693)</f>
        <v>0.33333333333333331</v>
      </c>
      <c r="X693">
        <f>G693+H693+I693</f>
        <v>2</v>
      </c>
      <c r="Y693" s="13">
        <f t="shared" si="29"/>
        <v>26</v>
      </c>
    </row>
    <row r="694" spans="1:25" s="1" customFormat="1" x14ac:dyDescent="0.25">
      <c r="A694" s="1" t="s">
        <v>54</v>
      </c>
      <c r="B694" s="1" t="s">
        <v>1</v>
      </c>
      <c r="C694" s="1">
        <v>71</v>
      </c>
      <c r="D694" s="1">
        <v>209</v>
      </c>
      <c r="E694" s="1">
        <v>27</v>
      </c>
      <c r="F694" s="1">
        <v>62</v>
      </c>
      <c r="G694" s="1">
        <v>7</v>
      </c>
      <c r="H694" s="1">
        <v>1</v>
      </c>
      <c r="I694" s="1">
        <v>1</v>
      </c>
      <c r="J694" s="1">
        <v>24</v>
      </c>
      <c r="K694" s="1">
        <v>74</v>
      </c>
      <c r="L694" s="1">
        <v>24</v>
      </c>
      <c r="M694" s="1">
        <v>6</v>
      </c>
      <c r="N694" s="1">
        <v>1</v>
      </c>
      <c r="O694" s="1">
        <v>11</v>
      </c>
      <c r="P694" s="1">
        <v>1</v>
      </c>
      <c r="R694" s="1">
        <v>80</v>
      </c>
      <c r="S694" s="1">
        <v>135</v>
      </c>
      <c r="T694" s="1">
        <v>18</v>
      </c>
      <c r="U694" s="3">
        <v>0.29699999999999999</v>
      </c>
      <c r="V694" s="3">
        <v>0.35399999999999998</v>
      </c>
      <c r="W694" s="3">
        <v>0.38300000000000001</v>
      </c>
      <c r="X694" s="1">
        <v>9</v>
      </c>
      <c r="Y694" s="83">
        <f t="shared" si="29"/>
        <v>92</v>
      </c>
    </row>
    <row r="695" spans="1:25" s="1" customFormat="1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2"/>
      <c r="V695" s="2"/>
      <c r="W695" s="2"/>
      <c r="X695"/>
      <c r="Y695" s="13">
        <f t="shared" si="29"/>
        <v>0</v>
      </c>
    </row>
    <row r="696" spans="1:25" s="1" customFormat="1" x14ac:dyDescent="0.25">
      <c r="A696" s="5" t="s">
        <v>67</v>
      </c>
      <c r="B696" s="5">
        <v>1971</v>
      </c>
      <c r="C696" s="5">
        <v>19</v>
      </c>
      <c r="D696" s="5">
        <v>55</v>
      </c>
      <c r="E696" s="5">
        <v>10</v>
      </c>
      <c r="F696" s="5">
        <v>16</v>
      </c>
      <c r="G696" s="5">
        <v>2</v>
      </c>
      <c r="H696" s="5">
        <v>1</v>
      </c>
      <c r="I696" s="5">
        <v>1</v>
      </c>
      <c r="J696" s="5">
        <v>5</v>
      </c>
      <c r="K696" s="5">
        <v>23</v>
      </c>
      <c r="L696" s="5">
        <v>14</v>
      </c>
      <c r="M696" s="5">
        <v>0</v>
      </c>
      <c r="N696" s="5"/>
      <c r="O696" s="5">
        <v>2</v>
      </c>
      <c r="P696" s="5">
        <v>10</v>
      </c>
      <c r="Q696" s="5"/>
      <c r="R696" s="5">
        <v>38</v>
      </c>
      <c r="S696" s="5">
        <v>3</v>
      </c>
      <c r="T696" s="5">
        <v>1</v>
      </c>
      <c r="U696" s="2">
        <f>F696/D696</f>
        <v>0.29090909090909089</v>
      </c>
      <c r="V696" s="2">
        <f>K696/D696</f>
        <v>0.41818181818181815</v>
      </c>
      <c r="W696" s="2">
        <f>(F696+L696+M696)/(D696+L696+M696+N696)</f>
        <v>0.43478260869565216</v>
      </c>
      <c r="X696">
        <f>G696+H696+I696</f>
        <v>4</v>
      </c>
      <c r="Y696" s="13">
        <f t="shared" si="29"/>
        <v>30</v>
      </c>
    </row>
    <row r="697" spans="1:25" s="1" customFormat="1" x14ac:dyDescent="0.25">
      <c r="A697" s="5" t="s">
        <v>67</v>
      </c>
      <c r="B697" s="5">
        <v>1972</v>
      </c>
      <c r="C697" s="5">
        <v>26</v>
      </c>
      <c r="D697" s="5">
        <v>81</v>
      </c>
      <c r="E697" s="5">
        <v>14</v>
      </c>
      <c r="F697" s="5">
        <v>13</v>
      </c>
      <c r="G697" s="5">
        <v>3</v>
      </c>
      <c r="H697" s="5">
        <v>0</v>
      </c>
      <c r="I697" s="5">
        <v>1</v>
      </c>
      <c r="J697" s="5">
        <v>16</v>
      </c>
      <c r="K697" s="5">
        <v>19</v>
      </c>
      <c r="L697" s="5">
        <v>16</v>
      </c>
      <c r="M697" s="5">
        <v>1</v>
      </c>
      <c r="N697" s="5"/>
      <c r="O697" s="5">
        <v>2</v>
      </c>
      <c r="P697" s="5">
        <v>4</v>
      </c>
      <c r="Q697" s="5"/>
      <c r="R697" s="5">
        <v>69</v>
      </c>
      <c r="S697" s="5">
        <v>2</v>
      </c>
      <c r="T697" s="5">
        <v>3</v>
      </c>
      <c r="U697" s="2">
        <f>F697/D697</f>
        <v>0.16049382716049382</v>
      </c>
      <c r="V697" s="2">
        <f>K697/D697</f>
        <v>0.23456790123456789</v>
      </c>
      <c r="W697" s="2">
        <f>(F697+L697+M697)/(D697+L697+M697+N697)</f>
        <v>0.30612244897959184</v>
      </c>
      <c r="X697">
        <f>G697+H697+I697</f>
        <v>4</v>
      </c>
      <c r="Y697" s="13">
        <f t="shared" si="29"/>
        <v>30</v>
      </c>
    </row>
    <row r="698" spans="1:25" s="1" customFormat="1" x14ac:dyDescent="0.25">
      <c r="A698" s="5" t="s">
        <v>67</v>
      </c>
      <c r="B698" s="5">
        <v>1973</v>
      </c>
      <c r="C698" s="5">
        <v>23</v>
      </c>
      <c r="D698" s="5">
        <v>69</v>
      </c>
      <c r="E698" s="5">
        <v>11</v>
      </c>
      <c r="F698" s="5">
        <v>20</v>
      </c>
      <c r="G698" s="5">
        <v>2</v>
      </c>
      <c r="H698" s="5">
        <v>0</v>
      </c>
      <c r="I698" s="5">
        <v>0</v>
      </c>
      <c r="J698" s="5">
        <v>12</v>
      </c>
      <c r="K698" s="5">
        <v>22</v>
      </c>
      <c r="L698" s="5">
        <v>25</v>
      </c>
      <c r="M698" s="5">
        <v>0</v>
      </c>
      <c r="N698" s="5">
        <v>2</v>
      </c>
      <c r="O698" s="5">
        <v>0</v>
      </c>
      <c r="P698" s="5">
        <v>1</v>
      </c>
      <c r="Q698" s="5"/>
      <c r="R698" s="5">
        <v>83</v>
      </c>
      <c r="S698" s="5">
        <v>1</v>
      </c>
      <c r="T698" s="5">
        <v>4</v>
      </c>
      <c r="U698" s="2">
        <f>F698/D698</f>
        <v>0.28985507246376813</v>
      </c>
      <c r="V698" s="2">
        <f>K698/D698</f>
        <v>0.3188405797101449</v>
      </c>
      <c r="W698" s="2">
        <f>(F698+L698+M698)/(D698+L698+M698+N698)</f>
        <v>0.46875</v>
      </c>
      <c r="X698">
        <f>G698+H698+I698</f>
        <v>2</v>
      </c>
      <c r="Y698" s="13">
        <f t="shared" si="29"/>
        <v>45</v>
      </c>
    </row>
    <row r="699" spans="1:25" s="1" customFormat="1" x14ac:dyDescent="0.25">
      <c r="A699" s="1" t="s">
        <v>67</v>
      </c>
      <c r="B699" s="1" t="s">
        <v>1</v>
      </c>
      <c r="C699" s="1">
        <v>68</v>
      </c>
      <c r="D699" s="1">
        <v>205</v>
      </c>
      <c r="E699" s="1">
        <v>35</v>
      </c>
      <c r="F699" s="1">
        <v>49</v>
      </c>
      <c r="G699" s="1">
        <v>7</v>
      </c>
      <c r="H699" s="1">
        <v>1</v>
      </c>
      <c r="I699" s="1">
        <v>2</v>
      </c>
      <c r="J699" s="1">
        <v>33</v>
      </c>
      <c r="K699" s="1">
        <v>64</v>
      </c>
      <c r="L699" s="1">
        <v>55</v>
      </c>
      <c r="M699" s="1">
        <v>1</v>
      </c>
      <c r="N699" s="1">
        <v>2</v>
      </c>
      <c r="O699" s="1">
        <v>4</v>
      </c>
      <c r="P699" s="1">
        <v>15</v>
      </c>
      <c r="R699" s="1">
        <v>190</v>
      </c>
      <c r="S699" s="1">
        <v>6</v>
      </c>
      <c r="T699" s="1">
        <v>8</v>
      </c>
      <c r="U699" s="3">
        <v>0.23899999999999999</v>
      </c>
      <c r="V699" s="3">
        <v>0.312</v>
      </c>
      <c r="W699" s="3">
        <v>0.39900000000000002</v>
      </c>
      <c r="X699" s="1">
        <v>10</v>
      </c>
      <c r="Y699" s="83">
        <f t="shared" si="29"/>
        <v>105</v>
      </c>
    </row>
    <row r="700" spans="1:25" s="1" customFormat="1" x14ac:dyDescent="0.25">
      <c r="U700" s="2"/>
      <c r="V700" s="2"/>
      <c r="W700" s="2"/>
      <c r="X700"/>
      <c r="Y700" s="13">
        <f t="shared" si="29"/>
        <v>0</v>
      </c>
    </row>
    <row r="701" spans="1:25" s="7" customFormat="1" x14ac:dyDescent="0.25">
      <c r="A701" s="7" t="s">
        <v>110</v>
      </c>
      <c r="B701" s="7">
        <v>1971</v>
      </c>
      <c r="C701" s="5">
        <v>9</v>
      </c>
      <c r="D701" s="5">
        <v>24</v>
      </c>
      <c r="E701" s="5">
        <v>3</v>
      </c>
      <c r="F701" s="5">
        <v>7</v>
      </c>
      <c r="G701" s="5">
        <v>0</v>
      </c>
      <c r="H701" s="5">
        <v>0</v>
      </c>
      <c r="I701" s="5">
        <v>0</v>
      </c>
      <c r="J701" s="5">
        <v>0</v>
      </c>
      <c r="K701" s="5">
        <v>7</v>
      </c>
      <c r="L701" s="7">
        <v>8</v>
      </c>
      <c r="M701" s="7">
        <v>1</v>
      </c>
      <c r="O701" s="7">
        <v>1</v>
      </c>
      <c r="P701" s="7">
        <v>0</v>
      </c>
      <c r="R701" s="7">
        <v>18</v>
      </c>
      <c r="S701" s="7">
        <v>24</v>
      </c>
      <c r="T701" s="7">
        <v>1</v>
      </c>
      <c r="U701" s="2">
        <f>F701/D701</f>
        <v>0.29166666666666669</v>
      </c>
      <c r="V701" s="2">
        <f>K701/D701</f>
        <v>0.29166666666666669</v>
      </c>
      <c r="W701" s="2">
        <f>(F701+L701+M701)/(D701+L701+M701+N701)</f>
        <v>0.48484848484848486</v>
      </c>
      <c r="X701">
        <f>G701+H701+I701</f>
        <v>0</v>
      </c>
      <c r="Y701" s="13">
        <f t="shared" si="29"/>
        <v>16</v>
      </c>
    </row>
    <row r="702" spans="1:25" s="7" customFormat="1" x14ac:dyDescent="0.25">
      <c r="A702" s="7" t="s">
        <v>110</v>
      </c>
      <c r="B702" s="7">
        <v>1972</v>
      </c>
      <c r="C702" s="5">
        <v>25</v>
      </c>
      <c r="D702" s="5">
        <v>72</v>
      </c>
      <c r="E702" s="5">
        <v>17</v>
      </c>
      <c r="F702" s="5">
        <v>20</v>
      </c>
      <c r="G702" s="5">
        <v>3</v>
      </c>
      <c r="H702" s="5">
        <v>0</v>
      </c>
      <c r="I702" s="5">
        <v>0</v>
      </c>
      <c r="J702" s="5">
        <v>9</v>
      </c>
      <c r="K702" s="5">
        <v>23</v>
      </c>
      <c r="L702" s="7">
        <v>21</v>
      </c>
      <c r="M702" s="7">
        <v>1</v>
      </c>
      <c r="O702" s="7">
        <v>4</v>
      </c>
      <c r="P702" s="7">
        <v>1</v>
      </c>
      <c r="R702" s="7">
        <v>38</v>
      </c>
      <c r="S702" s="7">
        <v>36</v>
      </c>
      <c r="T702" s="7">
        <v>1</v>
      </c>
      <c r="U702" s="2">
        <f>F702/D702</f>
        <v>0.27777777777777779</v>
      </c>
      <c r="V702" s="2">
        <f>K702/D702</f>
        <v>0.31944444444444442</v>
      </c>
      <c r="W702" s="2">
        <f>(F702+L702+M702)/(D702+L702+M702+N702)</f>
        <v>0.44680851063829785</v>
      </c>
      <c r="X702">
        <f>G702+H702+I702</f>
        <v>3</v>
      </c>
      <c r="Y702" s="13">
        <f t="shared" si="29"/>
        <v>42</v>
      </c>
    </row>
    <row r="703" spans="1:25" s="7" customFormat="1" x14ac:dyDescent="0.25">
      <c r="A703" s="7" t="s">
        <v>110</v>
      </c>
      <c r="B703" s="7">
        <v>1973</v>
      </c>
      <c r="C703" s="5">
        <v>11</v>
      </c>
      <c r="D703" s="5">
        <v>31</v>
      </c>
      <c r="E703" s="5">
        <v>8</v>
      </c>
      <c r="F703" s="5">
        <v>8</v>
      </c>
      <c r="G703" s="5">
        <v>0</v>
      </c>
      <c r="H703" s="5">
        <v>0</v>
      </c>
      <c r="I703" s="5">
        <v>0</v>
      </c>
      <c r="J703" s="5">
        <v>3</v>
      </c>
      <c r="K703" s="5">
        <v>8</v>
      </c>
      <c r="L703" s="7">
        <v>6</v>
      </c>
      <c r="M703" s="7">
        <v>0</v>
      </c>
      <c r="O703" s="7">
        <v>1</v>
      </c>
      <c r="P703" s="7">
        <v>0</v>
      </c>
      <c r="R703" s="7">
        <v>13</v>
      </c>
      <c r="S703" s="7">
        <v>19</v>
      </c>
      <c r="T703" s="7">
        <v>4</v>
      </c>
      <c r="U703" s="2">
        <f>F703/D703</f>
        <v>0.25806451612903225</v>
      </c>
      <c r="V703" s="2">
        <f>K703/D703</f>
        <v>0.25806451612903225</v>
      </c>
      <c r="W703" s="2">
        <f>(F703+L703+M703)/(D703+L703+M703+N703)</f>
        <v>0.3783783783783784</v>
      </c>
      <c r="X703">
        <f>G703+H703+I703</f>
        <v>0</v>
      </c>
      <c r="Y703" s="13">
        <f t="shared" si="29"/>
        <v>14</v>
      </c>
    </row>
    <row r="704" spans="1:25" s="1" customFormat="1" x14ac:dyDescent="0.25">
      <c r="A704" s="1" t="s">
        <v>110</v>
      </c>
      <c r="B704" s="1" t="s">
        <v>1</v>
      </c>
      <c r="C704" s="1">
        <v>45</v>
      </c>
      <c r="D704" s="1">
        <v>127</v>
      </c>
      <c r="E704" s="1">
        <v>28</v>
      </c>
      <c r="F704" s="1">
        <v>35</v>
      </c>
      <c r="G704" s="1">
        <v>3</v>
      </c>
      <c r="H704" s="1">
        <v>0</v>
      </c>
      <c r="I704" s="1">
        <v>0</v>
      </c>
      <c r="J704" s="1">
        <v>12</v>
      </c>
      <c r="K704" s="1">
        <v>38</v>
      </c>
      <c r="L704" s="1">
        <v>35</v>
      </c>
      <c r="M704" s="1">
        <v>2</v>
      </c>
      <c r="O704" s="1">
        <v>6</v>
      </c>
      <c r="P704" s="1">
        <v>1</v>
      </c>
      <c r="R704" s="1">
        <v>69</v>
      </c>
      <c r="S704" s="1">
        <v>79</v>
      </c>
      <c r="T704" s="1">
        <v>6</v>
      </c>
      <c r="U704" s="3">
        <v>0.27600000000000002</v>
      </c>
      <c r="V704" s="3">
        <v>0.29899999999999999</v>
      </c>
      <c r="W704" s="3">
        <v>0.439</v>
      </c>
      <c r="X704" s="1">
        <v>3</v>
      </c>
      <c r="Y704" s="83">
        <f t="shared" si="29"/>
        <v>72</v>
      </c>
    </row>
    <row r="705" spans="21:23" x14ac:dyDescent="0.25">
      <c r="U705" s="2"/>
      <c r="V705" s="2"/>
      <c r="W705" s="2"/>
    </row>
  </sheetData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7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15" x14ac:dyDescent="0.25"/>
  <cols>
    <col min="1" max="1" width="20.7109375" customWidth="1"/>
    <col min="17" max="19" width="9.140625" style="36"/>
    <col min="22" max="87" width="9.140625" style="36"/>
  </cols>
  <sheetData>
    <row r="1" spans="1:87" x14ac:dyDescent="0.25">
      <c r="C1" s="26" t="s">
        <v>119</v>
      </c>
      <c r="D1" t="s">
        <v>120</v>
      </c>
      <c r="E1" t="s">
        <v>121</v>
      </c>
      <c r="F1" t="s">
        <v>2</v>
      </c>
      <c r="G1" t="s">
        <v>122</v>
      </c>
      <c r="H1" t="s">
        <v>123</v>
      </c>
      <c r="I1" t="s">
        <v>124</v>
      </c>
      <c r="J1" t="s">
        <v>125</v>
      </c>
      <c r="K1" t="s">
        <v>126</v>
      </c>
      <c r="L1" t="s">
        <v>5</v>
      </c>
      <c r="M1" t="s">
        <v>4</v>
      </c>
      <c r="N1" t="s">
        <v>127</v>
      </c>
      <c r="O1" t="s">
        <v>11</v>
      </c>
      <c r="P1" t="s">
        <v>128</v>
      </c>
      <c r="Q1" s="36" t="s">
        <v>212</v>
      </c>
      <c r="R1" s="36" t="s">
        <v>213</v>
      </c>
      <c r="S1" s="36" t="s">
        <v>214</v>
      </c>
      <c r="T1" t="s">
        <v>3</v>
      </c>
      <c r="U1" t="s">
        <v>20</v>
      </c>
    </row>
    <row r="2" spans="1:87" x14ac:dyDescent="0.25">
      <c r="A2" s="57" t="s">
        <v>314</v>
      </c>
      <c r="B2" s="57">
        <v>2021</v>
      </c>
      <c r="C2" s="57">
        <v>11.25</v>
      </c>
      <c r="D2" s="57">
        <v>0</v>
      </c>
      <c r="E2" s="57">
        <v>0</v>
      </c>
      <c r="F2" s="57">
        <v>5</v>
      </c>
      <c r="G2" s="57">
        <v>0</v>
      </c>
      <c r="H2" s="57">
        <v>0</v>
      </c>
      <c r="I2" s="57">
        <v>0</v>
      </c>
      <c r="J2" s="57">
        <v>0</v>
      </c>
      <c r="K2" s="72">
        <v>4</v>
      </c>
      <c r="L2" s="57">
        <v>5</v>
      </c>
      <c r="M2" s="57">
        <v>5</v>
      </c>
      <c r="N2" s="57">
        <v>5</v>
      </c>
      <c r="O2" s="57">
        <v>1</v>
      </c>
      <c r="P2" s="57">
        <v>4</v>
      </c>
      <c r="Q2" s="66">
        <f t="shared" ref="Q2:Q4" si="0">AVERAGE(P2/(K2/9))</f>
        <v>9</v>
      </c>
      <c r="R2" s="66">
        <f t="shared" ref="R2:R4" si="1">AVERAGE(P2/O2)</f>
        <v>4</v>
      </c>
      <c r="S2" s="66">
        <f t="shared" ref="S2:S4" si="2">AVERAGE((L2*9)/K2)</f>
        <v>11.25</v>
      </c>
      <c r="T2" s="57">
        <v>21</v>
      </c>
      <c r="U2" s="58">
        <v>0.29399999999999998</v>
      </c>
    </row>
    <row r="3" spans="1:87" x14ac:dyDescent="0.25">
      <c r="A3" s="36" t="s">
        <v>314</v>
      </c>
      <c r="B3" s="36">
        <v>2022</v>
      </c>
      <c r="C3" s="37">
        <v>5.88</v>
      </c>
      <c r="D3" s="36">
        <v>2</v>
      </c>
      <c r="E3" s="36">
        <v>1</v>
      </c>
      <c r="F3" s="36">
        <v>17</v>
      </c>
      <c r="G3" s="36">
        <v>2</v>
      </c>
      <c r="H3" s="36">
        <v>0</v>
      </c>
      <c r="I3" s="36">
        <v>0</v>
      </c>
      <c r="J3" s="36">
        <v>0</v>
      </c>
      <c r="K3" s="89">
        <v>26</v>
      </c>
      <c r="L3" s="36">
        <v>21</v>
      </c>
      <c r="M3" s="36">
        <v>23</v>
      </c>
      <c r="N3" s="36">
        <v>17</v>
      </c>
      <c r="O3" s="36">
        <v>12</v>
      </c>
      <c r="P3" s="36">
        <v>19</v>
      </c>
      <c r="Q3" s="37">
        <f t="shared" si="0"/>
        <v>6.5769230769230766</v>
      </c>
      <c r="R3" s="37">
        <f t="shared" si="1"/>
        <v>1.5833333333333333</v>
      </c>
      <c r="S3" s="37">
        <f t="shared" si="2"/>
        <v>7.2692307692307692</v>
      </c>
      <c r="T3" s="36">
        <v>105</v>
      </c>
      <c r="U3" s="85">
        <v>0.219</v>
      </c>
    </row>
    <row r="4" spans="1:87" x14ac:dyDescent="0.25">
      <c r="A4" s="81" t="s">
        <v>314</v>
      </c>
      <c r="B4" s="81" t="s">
        <v>1</v>
      </c>
      <c r="C4" s="93">
        <v>6.6</v>
      </c>
      <c r="D4" s="81">
        <v>2</v>
      </c>
      <c r="E4" s="81">
        <v>1</v>
      </c>
      <c r="F4" s="81">
        <v>22</v>
      </c>
      <c r="G4" s="81">
        <v>2</v>
      </c>
      <c r="H4" s="81">
        <v>0</v>
      </c>
      <c r="I4" s="81">
        <v>0</v>
      </c>
      <c r="J4" s="81">
        <v>0</v>
      </c>
      <c r="K4" s="95">
        <v>30</v>
      </c>
      <c r="L4" s="81">
        <v>26</v>
      </c>
      <c r="M4" s="81">
        <v>28</v>
      </c>
      <c r="N4" s="81">
        <v>22</v>
      </c>
      <c r="O4" s="81">
        <v>13</v>
      </c>
      <c r="P4" s="81">
        <v>23</v>
      </c>
      <c r="Q4" s="93">
        <f t="shared" si="0"/>
        <v>6.8999999999999995</v>
      </c>
      <c r="R4" s="93">
        <f t="shared" si="1"/>
        <v>1.7692307692307692</v>
      </c>
      <c r="S4" s="93">
        <f t="shared" si="2"/>
        <v>7.8</v>
      </c>
      <c r="T4" s="81">
        <v>126</v>
      </c>
      <c r="U4" s="98">
        <v>0.23</v>
      </c>
    </row>
    <row r="5" spans="1:87" x14ac:dyDescent="0.25">
      <c r="C5" s="26"/>
    </row>
    <row r="6" spans="1:87" x14ac:dyDescent="0.25">
      <c r="A6" s="65" t="s">
        <v>308</v>
      </c>
      <c r="B6" s="65">
        <v>2022</v>
      </c>
      <c r="C6" s="99">
        <v>3.04</v>
      </c>
      <c r="D6" s="65">
        <v>1</v>
      </c>
      <c r="E6" s="65">
        <v>2</v>
      </c>
      <c r="F6" s="65">
        <v>8</v>
      </c>
      <c r="G6" s="65">
        <v>4</v>
      </c>
      <c r="H6" s="65">
        <v>0</v>
      </c>
      <c r="I6" s="65">
        <v>0</v>
      </c>
      <c r="J6" s="65">
        <v>0</v>
      </c>
      <c r="K6" s="73">
        <v>23.2</v>
      </c>
      <c r="L6" s="65">
        <v>22</v>
      </c>
      <c r="M6" s="65">
        <v>9</v>
      </c>
      <c r="N6" s="65">
        <v>8</v>
      </c>
      <c r="O6" s="65">
        <v>13</v>
      </c>
      <c r="P6" s="65">
        <v>19</v>
      </c>
      <c r="Q6" s="66">
        <f t="shared" ref="Q6:Q7" si="3">AVERAGE(P6/(K6/9))</f>
        <v>7.3706896551724146</v>
      </c>
      <c r="R6" s="66">
        <f t="shared" ref="R6:R7" si="4">AVERAGE(P6/O6)</f>
        <v>1.4615384615384615</v>
      </c>
      <c r="S6" s="66">
        <f t="shared" ref="S6:S7" si="5">AVERAGE((L6*9)/K6)</f>
        <v>8.5344827586206904</v>
      </c>
      <c r="T6" s="65">
        <v>92</v>
      </c>
      <c r="U6" s="70">
        <v>0.25</v>
      </c>
    </row>
    <row r="7" spans="1:87" x14ac:dyDescent="0.25">
      <c r="A7" s="83" t="s">
        <v>308</v>
      </c>
      <c r="B7" s="83" t="s">
        <v>1</v>
      </c>
      <c r="C7" s="93">
        <v>3.04</v>
      </c>
      <c r="D7" s="81">
        <v>1</v>
      </c>
      <c r="E7" s="81">
        <v>2</v>
      </c>
      <c r="F7" s="81">
        <v>8</v>
      </c>
      <c r="G7" s="81">
        <v>4</v>
      </c>
      <c r="H7" s="81">
        <v>0</v>
      </c>
      <c r="I7" s="81">
        <v>0</v>
      </c>
      <c r="J7" s="81">
        <v>0</v>
      </c>
      <c r="K7" s="95">
        <v>23.2</v>
      </c>
      <c r="L7" s="81">
        <v>22</v>
      </c>
      <c r="M7" s="81">
        <v>9</v>
      </c>
      <c r="N7" s="81">
        <v>8</v>
      </c>
      <c r="O7" s="81">
        <v>13</v>
      </c>
      <c r="P7" s="81">
        <v>19</v>
      </c>
      <c r="Q7" s="93">
        <f t="shared" si="3"/>
        <v>7.3706896551724146</v>
      </c>
      <c r="R7" s="93">
        <f t="shared" si="4"/>
        <v>1.4615384615384615</v>
      </c>
      <c r="S7" s="93">
        <f t="shared" si="5"/>
        <v>8.5344827586206904</v>
      </c>
      <c r="T7" s="81">
        <v>92</v>
      </c>
      <c r="U7" s="98">
        <v>0.25</v>
      </c>
    </row>
    <row r="8" spans="1:87" x14ac:dyDescent="0.25">
      <c r="C8" s="26"/>
    </row>
    <row r="9" spans="1:87" x14ac:dyDescent="0.25">
      <c r="A9" s="46" t="s">
        <v>301</v>
      </c>
      <c r="B9" s="46">
        <v>2022</v>
      </c>
      <c r="C9" s="91">
        <v>1.69</v>
      </c>
      <c r="D9" s="46">
        <v>0</v>
      </c>
      <c r="E9" s="46">
        <v>0</v>
      </c>
      <c r="F9" s="46">
        <v>5</v>
      </c>
      <c r="G9" s="46">
        <v>0</v>
      </c>
      <c r="H9" s="46">
        <v>0</v>
      </c>
      <c r="I9" s="46">
        <v>0</v>
      </c>
      <c r="J9" s="46">
        <v>0</v>
      </c>
      <c r="K9" s="82">
        <v>5.0999999999999996</v>
      </c>
      <c r="L9" s="46">
        <v>6</v>
      </c>
      <c r="M9" s="46">
        <v>1</v>
      </c>
      <c r="N9" s="46">
        <v>1</v>
      </c>
      <c r="O9" s="46">
        <v>1</v>
      </c>
      <c r="P9" s="46">
        <v>5</v>
      </c>
      <c r="Q9" s="37">
        <f t="shared" ref="Q9:Q10" si="6">AVERAGE(P9/(K9/9))</f>
        <v>8.8235294117647065</v>
      </c>
      <c r="R9" s="37">
        <f t="shared" ref="R9:R10" si="7">AVERAGE(P9/O9)</f>
        <v>5</v>
      </c>
      <c r="S9" s="37">
        <f t="shared" ref="S9:S10" si="8">AVERAGE((L9*9)/K9)</f>
        <v>10.588235294117649</v>
      </c>
      <c r="T9" s="46">
        <v>20</v>
      </c>
      <c r="U9" s="92">
        <v>0.3</v>
      </c>
    </row>
    <row r="10" spans="1:87" x14ac:dyDescent="0.25">
      <c r="A10" s="83" t="s">
        <v>301</v>
      </c>
      <c r="B10" s="83" t="s">
        <v>1</v>
      </c>
      <c r="C10" s="93">
        <v>1.69</v>
      </c>
      <c r="D10" s="81">
        <v>0</v>
      </c>
      <c r="E10" s="81">
        <v>0</v>
      </c>
      <c r="F10" s="81">
        <v>5</v>
      </c>
      <c r="G10" s="81">
        <v>0</v>
      </c>
      <c r="H10" s="81">
        <v>0</v>
      </c>
      <c r="I10" s="81">
        <v>0</v>
      </c>
      <c r="J10" s="81">
        <v>0</v>
      </c>
      <c r="K10" s="95">
        <v>5.0999999999999996</v>
      </c>
      <c r="L10" s="81">
        <v>6</v>
      </c>
      <c r="M10" s="81">
        <v>1</v>
      </c>
      <c r="N10" s="81">
        <v>1</v>
      </c>
      <c r="O10" s="81">
        <v>1</v>
      </c>
      <c r="P10" s="81">
        <v>5</v>
      </c>
      <c r="Q10" s="93">
        <f t="shared" si="6"/>
        <v>8.8235294117647065</v>
      </c>
      <c r="R10" s="93">
        <f t="shared" si="7"/>
        <v>5</v>
      </c>
      <c r="S10" s="93">
        <f t="shared" si="8"/>
        <v>10.588235294117649</v>
      </c>
      <c r="T10" s="81">
        <v>20</v>
      </c>
      <c r="U10" s="98">
        <v>0.3</v>
      </c>
    </row>
    <row r="11" spans="1:87" x14ac:dyDescent="0.25">
      <c r="C11" s="26"/>
      <c r="U11" s="2"/>
    </row>
    <row r="12" spans="1:87" x14ac:dyDescent="0.25">
      <c r="A12" s="57" t="s">
        <v>298</v>
      </c>
      <c r="B12" s="57">
        <v>2021</v>
      </c>
      <c r="C12" s="66">
        <v>17.36</v>
      </c>
      <c r="D12" s="57">
        <v>0</v>
      </c>
      <c r="E12" s="57">
        <v>2</v>
      </c>
      <c r="F12" s="57">
        <v>7</v>
      </c>
      <c r="G12" s="57">
        <v>2</v>
      </c>
      <c r="H12" s="57">
        <v>0</v>
      </c>
      <c r="I12" s="57">
        <v>0</v>
      </c>
      <c r="J12" s="57">
        <v>0</v>
      </c>
      <c r="K12" s="57">
        <v>9.1</v>
      </c>
      <c r="L12" s="57">
        <v>16</v>
      </c>
      <c r="M12" s="57">
        <v>18</v>
      </c>
      <c r="N12" s="57">
        <v>18</v>
      </c>
      <c r="O12" s="57">
        <v>14</v>
      </c>
      <c r="P12" s="57">
        <v>17</v>
      </c>
      <c r="Q12" s="66">
        <f t="shared" ref="Q12:Q14" si="9">AVERAGE(P12/(K12/9))</f>
        <v>16.813186813186814</v>
      </c>
      <c r="R12" s="66">
        <f t="shared" ref="R12:R14" si="10">AVERAGE(P12/O12)</f>
        <v>1.2142857142857142</v>
      </c>
      <c r="S12" s="66">
        <f t="shared" ref="S12:S14" si="11">AVERAGE((L12*9)/K12)</f>
        <v>15.824175824175825</v>
      </c>
      <c r="T12" s="57">
        <v>26</v>
      </c>
      <c r="U12" s="58">
        <v>0.4</v>
      </c>
    </row>
    <row r="13" spans="1:87" x14ac:dyDescent="0.25">
      <c r="A13" s="36" t="s">
        <v>298</v>
      </c>
      <c r="B13" s="36">
        <v>2022</v>
      </c>
      <c r="C13" s="37">
        <v>4.7</v>
      </c>
      <c r="D13" s="36">
        <v>6</v>
      </c>
      <c r="E13" s="36">
        <v>5</v>
      </c>
      <c r="F13" s="36">
        <v>16</v>
      </c>
      <c r="G13" s="36">
        <v>15</v>
      </c>
      <c r="H13" s="36">
        <v>0</v>
      </c>
      <c r="I13" s="36">
        <v>0</v>
      </c>
      <c r="J13" s="36">
        <v>0</v>
      </c>
      <c r="K13" s="36">
        <v>69</v>
      </c>
      <c r="L13" s="36">
        <v>62</v>
      </c>
      <c r="M13" s="36">
        <v>40</v>
      </c>
      <c r="N13" s="36">
        <v>36</v>
      </c>
      <c r="O13" s="36">
        <v>46</v>
      </c>
      <c r="P13" s="36">
        <v>88</v>
      </c>
      <c r="Q13" s="37">
        <f t="shared" si="9"/>
        <v>11.478260869565217</v>
      </c>
      <c r="R13" s="37">
        <f t="shared" si="10"/>
        <v>1.9130434782608696</v>
      </c>
      <c r="S13" s="37">
        <f t="shared" si="11"/>
        <v>8.0869565217391308</v>
      </c>
      <c r="T13" s="36">
        <v>271</v>
      </c>
      <c r="U13" s="85">
        <v>0.23799999999999999</v>
      </c>
    </row>
    <row r="14" spans="1:87" x14ac:dyDescent="0.25">
      <c r="A14" s="81" t="s">
        <v>298</v>
      </c>
      <c r="B14" s="81" t="s">
        <v>1</v>
      </c>
      <c r="C14" s="93">
        <v>6.2</v>
      </c>
      <c r="D14" s="81">
        <v>6</v>
      </c>
      <c r="E14" s="81">
        <v>7</v>
      </c>
      <c r="F14" s="81">
        <v>23</v>
      </c>
      <c r="G14" s="81">
        <v>17</v>
      </c>
      <c r="H14" s="81">
        <v>0</v>
      </c>
      <c r="I14" s="81">
        <v>0</v>
      </c>
      <c r="J14" s="81">
        <v>0</v>
      </c>
      <c r="K14" s="95">
        <v>78.099999999999994</v>
      </c>
      <c r="L14" s="81">
        <v>78</v>
      </c>
      <c r="M14" s="81">
        <v>58</v>
      </c>
      <c r="N14" s="81">
        <v>54</v>
      </c>
      <c r="O14" s="81">
        <v>60</v>
      </c>
      <c r="P14" s="81">
        <v>105</v>
      </c>
      <c r="Q14" s="93">
        <f t="shared" si="9"/>
        <v>12.09987195902689</v>
      </c>
      <c r="R14" s="93">
        <f t="shared" si="10"/>
        <v>1.75</v>
      </c>
      <c r="S14" s="93">
        <f t="shared" si="11"/>
        <v>8.9884763124199747</v>
      </c>
      <c r="T14" s="81">
        <v>297</v>
      </c>
      <c r="U14" s="98">
        <v>0.26</v>
      </c>
    </row>
    <row r="15" spans="1:87" x14ac:dyDescent="0.25">
      <c r="C15" s="26"/>
    </row>
    <row r="16" spans="1:87" s="57" customFormat="1" x14ac:dyDescent="0.25">
      <c r="A16" s="57" t="s">
        <v>294</v>
      </c>
      <c r="B16" s="57">
        <v>2021</v>
      </c>
      <c r="C16" s="66">
        <v>27</v>
      </c>
      <c r="D16" s="57">
        <v>0</v>
      </c>
      <c r="E16" s="57">
        <v>1</v>
      </c>
      <c r="F16" s="57">
        <v>4</v>
      </c>
      <c r="G16" s="57">
        <v>0</v>
      </c>
      <c r="H16" s="57">
        <v>0</v>
      </c>
      <c r="I16" s="57">
        <v>0</v>
      </c>
      <c r="J16" s="57">
        <v>0</v>
      </c>
      <c r="K16" s="57">
        <v>2</v>
      </c>
      <c r="L16" s="57">
        <v>6</v>
      </c>
      <c r="M16" s="57">
        <v>8</v>
      </c>
      <c r="N16" s="57">
        <v>6</v>
      </c>
      <c r="O16" s="57">
        <v>8</v>
      </c>
      <c r="P16" s="57">
        <v>1</v>
      </c>
      <c r="Q16" s="66">
        <f t="shared" ref="Q16:Q18" si="12">AVERAGE(P16/(K16/9))</f>
        <v>4.5</v>
      </c>
      <c r="R16" s="66">
        <f t="shared" ref="R16:R18" si="13">AVERAGE(P16/O16)</f>
        <v>0.125</v>
      </c>
      <c r="S16" s="66">
        <f t="shared" ref="S16:S18" si="14">AVERAGE((L16*9)/K16)</f>
        <v>27</v>
      </c>
      <c r="T16" s="57">
        <v>12</v>
      </c>
      <c r="U16" s="58">
        <v>0.5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</row>
    <row r="17" spans="1:21" s="36" customFormat="1" x14ac:dyDescent="0.25">
      <c r="A17" s="36" t="s">
        <v>294</v>
      </c>
      <c r="B17" s="36">
        <v>2022</v>
      </c>
      <c r="C17" s="37">
        <v>6</v>
      </c>
      <c r="D17" s="36">
        <v>1</v>
      </c>
      <c r="E17" s="36">
        <v>1</v>
      </c>
      <c r="F17" s="36">
        <v>14</v>
      </c>
      <c r="G17" s="36">
        <v>0</v>
      </c>
      <c r="H17" s="36">
        <v>0</v>
      </c>
      <c r="I17" s="36">
        <v>0</v>
      </c>
      <c r="J17" s="36">
        <v>4</v>
      </c>
      <c r="K17" s="36">
        <v>15</v>
      </c>
      <c r="L17" s="36">
        <v>13</v>
      </c>
      <c r="M17" s="36">
        <v>10</v>
      </c>
      <c r="N17" s="36">
        <v>10</v>
      </c>
      <c r="O17" s="36">
        <v>13</v>
      </c>
      <c r="P17" s="36">
        <v>21</v>
      </c>
      <c r="Q17" s="37">
        <f t="shared" si="12"/>
        <v>12.6</v>
      </c>
      <c r="R17" s="37">
        <f t="shared" si="13"/>
        <v>1.6153846153846154</v>
      </c>
      <c r="S17" s="37">
        <f t="shared" si="14"/>
        <v>7.8</v>
      </c>
      <c r="T17" s="36">
        <v>63</v>
      </c>
      <c r="U17" s="85">
        <v>0.224</v>
      </c>
    </row>
    <row r="18" spans="1:21" s="36" customFormat="1" x14ac:dyDescent="0.25">
      <c r="A18" s="81" t="s">
        <v>294</v>
      </c>
      <c r="B18" s="81" t="s">
        <v>1</v>
      </c>
      <c r="C18" s="93">
        <v>8.4700000000000006</v>
      </c>
      <c r="D18" s="81">
        <v>1</v>
      </c>
      <c r="E18" s="81">
        <v>2</v>
      </c>
      <c r="F18" s="81">
        <v>18</v>
      </c>
      <c r="G18" s="81">
        <v>0</v>
      </c>
      <c r="H18" s="81">
        <v>0</v>
      </c>
      <c r="I18" s="81">
        <v>0</v>
      </c>
      <c r="J18" s="81">
        <v>4</v>
      </c>
      <c r="K18" s="95">
        <v>17</v>
      </c>
      <c r="L18" s="81">
        <v>19</v>
      </c>
      <c r="M18" s="81">
        <v>18</v>
      </c>
      <c r="N18" s="81">
        <v>16</v>
      </c>
      <c r="O18" s="81">
        <v>21</v>
      </c>
      <c r="P18" s="81">
        <v>22</v>
      </c>
      <c r="Q18" s="93">
        <f t="shared" si="12"/>
        <v>11.647058823529411</v>
      </c>
      <c r="R18" s="93">
        <f t="shared" si="13"/>
        <v>1.0476190476190477</v>
      </c>
      <c r="S18" s="93">
        <f t="shared" si="14"/>
        <v>10.058823529411764</v>
      </c>
      <c r="T18" s="81">
        <v>75</v>
      </c>
      <c r="U18" s="81">
        <v>0.27100000000000002</v>
      </c>
    </row>
    <row r="19" spans="1:21" s="36" customForma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95"/>
      <c r="L19" s="81"/>
      <c r="M19" s="81"/>
      <c r="N19" s="81"/>
      <c r="O19" s="81"/>
      <c r="P19" s="81"/>
      <c r="Q19" s="93"/>
      <c r="R19" s="93"/>
      <c r="S19" s="93"/>
      <c r="T19" s="81"/>
      <c r="U19" s="81"/>
    </row>
    <row r="20" spans="1:21" s="36" customFormat="1" x14ac:dyDescent="0.25">
      <c r="A20" s="57" t="s">
        <v>291</v>
      </c>
      <c r="B20" s="57">
        <v>2020</v>
      </c>
      <c r="C20" s="66">
        <v>0</v>
      </c>
      <c r="D20" s="57">
        <v>2</v>
      </c>
      <c r="E20" s="57">
        <v>0</v>
      </c>
      <c r="F20" s="57">
        <v>4</v>
      </c>
      <c r="G20" s="57">
        <v>2</v>
      </c>
      <c r="H20" s="57">
        <v>0</v>
      </c>
      <c r="I20" s="57">
        <v>0</v>
      </c>
      <c r="J20" s="57">
        <v>1</v>
      </c>
      <c r="K20" s="72">
        <v>13</v>
      </c>
      <c r="L20" s="57">
        <v>6</v>
      </c>
      <c r="M20" s="57">
        <v>0</v>
      </c>
      <c r="N20" s="57">
        <v>0</v>
      </c>
      <c r="O20" s="57">
        <v>7</v>
      </c>
      <c r="P20" s="57">
        <v>22</v>
      </c>
      <c r="Q20" s="66">
        <f t="shared" ref="Q20:Q23" si="15">AVERAGE(P20/(K20/9))</f>
        <v>15.230769230769232</v>
      </c>
      <c r="R20" s="66">
        <f t="shared" ref="R20:R23" si="16">AVERAGE(P20/O20)</f>
        <v>3.1428571428571428</v>
      </c>
      <c r="S20" s="66">
        <f t="shared" ref="S20:S23" si="17">AVERAGE((L20*9)/K20)</f>
        <v>4.1538461538461542</v>
      </c>
      <c r="T20" s="57">
        <v>46</v>
      </c>
      <c r="U20" s="58">
        <v>0.13300000000000001</v>
      </c>
    </row>
    <row r="21" spans="1:21" s="81" customFormat="1" x14ac:dyDescent="0.25">
      <c r="A21" s="36" t="s">
        <v>291</v>
      </c>
      <c r="B21" s="36">
        <v>2021</v>
      </c>
      <c r="C21" s="36">
        <v>5.86</v>
      </c>
      <c r="D21" s="36">
        <v>2</v>
      </c>
      <c r="E21" s="36">
        <v>2</v>
      </c>
      <c r="F21" s="36">
        <v>7</v>
      </c>
      <c r="G21" s="36">
        <v>6</v>
      </c>
      <c r="H21" s="36">
        <v>0</v>
      </c>
      <c r="I21" s="36">
        <v>0</v>
      </c>
      <c r="J21" s="36">
        <v>0</v>
      </c>
      <c r="K21" s="36">
        <v>27.7</v>
      </c>
      <c r="L21" s="36">
        <v>31</v>
      </c>
      <c r="M21" s="36">
        <v>20</v>
      </c>
      <c r="N21" s="36">
        <v>18</v>
      </c>
      <c r="O21" s="36">
        <v>18</v>
      </c>
      <c r="P21" s="36">
        <v>46</v>
      </c>
      <c r="Q21" s="37">
        <f t="shared" si="15"/>
        <v>14.945848375451265</v>
      </c>
      <c r="R21" s="37">
        <f t="shared" si="16"/>
        <v>2.5555555555555554</v>
      </c>
      <c r="S21" s="37">
        <f t="shared" si="17"/>
        <v>10.072202166064983</v>
      </c>
      <c r="T21" s="36">
        <v>114</v>
      </c>
      <c r="U21" s="36">
        <v>0.28699999999999998</v>
      </c>
    </row>
    <row r="22" spans="1:21" s="81" customFormat="1" x14ac:dyDescent="0.25">
      <c r="A22" s="36" t="s">
        <v>291</v>
      </c>
      <c r="B22" s="36">
        <v>2022</v>
      </c>
      <c r="C22" s="36">
        <v>3.63</v>
      </c>
      <c r="D22" s="36">
        <v>6</v>
      </c>
      <c r="E22" s="36">
        <v>3</v>
      </c>
      <c r="F22" s="36">
        <v>17</v>
      </c>
      <c r="G22" s="36">
        <v>16</v>
      </c>
      <c r="H22" s="36">
        <v>2</v>
      </c>
      <c r="I22" s="36">
        <v>2</v>
      </c>
      <c r="J22" s="36">
        <v>0</v>
      </c>
      <c r="K22" s="36">
        <v>89.1</v>
      </c>
      <c r="L22" s="36">
        <v>85</v>
      </c>
      <c r="M22" s="36">
        <v>39</v>
      </c>
      <c r="N22" s="36">
        <v>36</v>
      </c>
      <c r="O22" s="36">
        <v>13</v>
      </c>
      <c r="P22" s="36">
        <v>116</v>
      </c>
      <c r="Q22" s="37">
        <f t="shared" ref="Q22" si="18">AVERAGE(P22/(K22/9))</f>
        <v>11.717171717171718</v>
      </c>
      <c r="R22" s="37">
        <f t="shared" ref="R22" si="19">AVERAGE(P22/O22)</f>
        <v>8.9230769230769234</v>
      </c>
      <c r="S22" s="37">
        <f t="shared" ref="S22" si="20">AVERAGE((L22*9)/K22)</f>
        <v>8.5858585858585865</v>
      </c>
      <c r="T22" s="36">
        <v>353</v>
      </c>
      <c r="U22" s="36">
        <v>0.252</v>
      </c>
    </row>
    <row r="23" spans="1:21" s="81" customFormat="1" x14ac:dyDescent="0.25">
      <c r="A23" s="81" t="s">
        <v>291</v>
      </c>
      <c r="B23" s="81" t="s">
        <v>1</v>
      </c>
      <c r="C23" s="81">
        <v>3.74</v>
      </c>
      <c r="D23" s="81">
        <v>10</v>
      </c>
      <c r="E23" s="81">
        <v>5</v>
      </c>
      <c r="F23" s="81">
        <v>28</v>
      </c>
      <c r="G23" s="81">
        <v>24</v>
      </c>
      <c r="H23" s="81">
        <v>2</v>
      </c>
      <c r="I23" s="81">
        <v>2</v>
      </c>
      <c r="J23" s="81">
        <v>1</v>
      </c>
      <c r="K23" s="81">
        <v>130</v>
      </c>
      <c r="L23" s="81">
        <v>122</v>
      </c>
      <c r="M23" s="81">
        <v>59</v>
      </c>
      <c r="N23" s="81">
        <v>36</v>
      </c>
      <c r="O23" s="81">
        <v>38</v>
      </c>
      <c r="P23" s="81">
        <v>184</v>
      </c>
      <c r="Q23" s="93">
        <f t="shared" si="15"/>
        <v>12.738461538461538</v>
      </c>
      <c r="R23" s="93">
        <f t="shared" si="16"/>
        <v>4.8421052631578947</v>
      </c>
      <c r="S23" s="93">
        <f t="shared" si="17"/>
        <v>8.4461538461538463</v>
      </c>
      <c r="T23" s="81">
        <v>513</v>
      </c>
      <c r="U23" s="81">
        <v>0.249</v>
      </c>
    </row>
    <row r="24" spans="1:21" s="81" customFormat="1" x14ac:dyDescent="0.25">
      <c r="Q24" s="93"/>
      <c r="R24" s="93"/>
      <c r="S24" s="93"/>
    </row>
    <row r="25" spans="1:21" s="81" customFormat="1" x14ac:dyDescent="0.25">
      <c r="A25" s="57" t="s">
        <v>306</v>
      </c>
      <c r="B25" s="57">
        <v>2021</v>
      </c>
      <c r="C25" s="57">
        <v>12.27</v>
      </c>
      <c r="D25" s="57">
        <v>0</v>
      </c>
      <c r="E25" s="57">
        <v>0</v>
      </c>
      <c r="F25" s="57">
        <v>3</v>
      </c>
      <c r="G25" s="57">
        <v>0</v>
      </c>
      <c r="H25" s="57">
        <v>0</v>
      </c>
      <c r="I25" s="57">
        <v>0</v>
      </c>
      <c r="J25" s="57">
        <v>0</v>
      </c>
      <c r="K25" s="57">
        <v>3.2</v>
      </c>
      <c r="L25" s="57">
        <v>3</v>
      </c>
      <c r="M25" s="57">
        <v>5</v>
      </c>
      <c r="N25" s="57">
        <v>5</v>
      </c>
      <c r="O25" s="57">
        <v>6</v>
      </c>
      <c r="P25" s="57">
        <v>6</v>
      </c>
      <c r="Q25" s="66">
        <f t="shared" ref="Q25:Q27" si="21">AVERAGE(P25/(K25/9))</f>
        <v>16.875</v>
      </c>
      <c r="R25" s="66">
        <f t="shared" ref="R25:R27" si="22">AVERAGE(P25/O25)</f>
        <v>1</v>
      </c>
      <c r="S25" s="66">
        <f t="shared" ref="S25:S27" si="23">AVERAGE((L25*9)/K25)</f>
        <v>8.4375</v>
      </c>
      <c r="T25" s="57">
        <v>15</v>
      </c>
      <c r="U25" s="58">
        <v>0.214</v>
      </c>
    </row>
    <row r="26" spans="1:21" s="81" customFormat="1" x14ac:dyDescent="0.25">
      <c r="A26" s="36" t="s">
        <v>306</v>
      </c>
      <c r="B26" s="36">
        <v>2022</v>
      </c>
      <c r="C26" s="37">
        <v>18</v>
      </c>
      <c r="D26" s="36">
        <v>0</v>
      </c>
      <c r="E26" s="36">
        <v>0</v>
      </c>
      <c r="F26" s="36">
        <v>3</v>
      </c>
      <c r="G26" s="36">
        <v>0</v>
      </c>
      <c r="H26" s="36">
        <v>0</v>
      </c>
      <c r="I26" s="36">
        <v>0</v>
      </c>
      <c r="J26" s="36">
        <v>0</v>
      </c>
      <c r="K26" s="89">
        <v>2</v>
      </c>
      <c r="L26" s="36">
        <v>4</v>
      </c>
      <c r="M26" s="36">
        <v>4</v>
      </c>
      <c r="N26" s="36">
        <v>4</v>
      </c>
      <c r="O26" s="36">
        <v>4</v>
      </c>
      <c r="P26" s="36">
        <v>4</v>
      </c>
      <c r="Q26" s="37">
        <f t="shared" si="21"/>
        <v>18</v>
      </c>
      <c r="R26" s="37">
        <f t="shared" si="22"/>
        <v>1</v>
      </c>
      <c r="S26" s="37">
        <f t="shared" si="23"/>
        <v>18</v>
      </c>
      <c r="T26" s="36">
        <v>11</v>
      </c>
      <c r="U26" s="85">
        <v>0.5</v>
      </c>
    </row>
    <row r="27" spans="1:21" s="81" customFormat="1" x14ac:dyDescent="0.25">
      <c r="A27" s="81" t="s">
        <v>306</v>
      </c>
      <c r="B27" s="81" t="s">
        <v>1</v>
      </c>
      <c r="C27" s="81">
        <v>14.31</v>
      </c>
      <c r="D27" s="81">
        <v>0</v>
      </c>
      <c r="E27" s="81">
        <v>0</v>
      </c>
      <c r="F27" s="81">
        <v>6</v>
      </c>
      <c r="G27" s="81">
        <v>0</v>
      </c>
      <c r="H27" s="81">
        <v>0</v>
      </c>
      <c r="I27" s="81">
        <v>0</v>
      </c>
      <c r="J27" s="81">
        <v>0</v>
      </c>
      <c r="K27" s="95">
        <v>5.2</v>
      </c>
      <c r="L27" s="81">
        <v>7</v>
      </c>
      <c r="M27" s="81">
        <v>9</v>
      </c>
      <c r="N27" s="81">
        <v>9</v>
      </c>
      <c r="O27" s="81">
        <v>10</v>
      </c>
      <c r="P27" s="81">
        <v>10</v>
      </c>
      <c r="Q27" s="93">
        <f t="shared" si="21"/>
        <v>17.307692307692307</v>
      </c>
      <c r="R27" s="93">
        <f t="shared" si="22"/>
        <v>1</v>
      </c>
      <c r="S27" s="93">
        <f t="shared" si="23"/>
        <v>12.115384615384615</v>
      </c>
      <c r="T27" s="81">
        <v>44</v>
      </c>
      <c r="U27" s="81">
        <v>0.318</v>
      </c>
    </row>
    <row r="28" spans="1:21" s="81" customFormat="1" x14ac:dyDescent="0.25">
      <c r="Q28" s="93"/>
      <c r="R28" s="93"/>
      <c r="S28" s="93"/>
    </row>
    <row r="29" spans="1:21" s="81" customFormat="1" x14ac:dyDescent="0.25">
      <c r="A29" s="57" t="s">
        <v>300</v>
      </c>
      <c r="B29" s="57">
        <v>2021</v>
      </c>
      <c r="C29" s="57">
        <v>8.31</v>
      </c>
      <c r="D29" s="57">
        <v>0</v>
      </c>
      <c r="E29" s="57">
        <v>0</v>
      </c>
      <c r="F29" s="57">
        <v>5</v>
      </c>
      <c r="G29" s="57">
        <v>0</v>
      </c>
      <c r="H29" s="57">
        <v>0</v>
      </c>
      <c r="I29" s="57">
        <v>0</v>
      </c>
      <c r="J29" s="57">
        <v>0</v>
      </c>
      <c r="K29" s="57">
        <v>4.0999999999999996</v>
      </c>
      <c r="L29" s="57">
        <v>3</v>
      </c>
      <c r="M29" s="57">
        <v>4</v>
      </c>
      <c r="N29" s="57">
        <v>4</v>
      </c>
      <c r="O29" s="57">
        <v>3</v>
      </c>
      <c r="P29" s="57">
        <v>6</v>
      </c>
      <c r="Q29" s="66">
        <f t="shared" ref="Q29:Q31" si="24">AVERAGE(P29/(K29/9))</f>
        <v>13.170731707317074</v>
      </c>
      <c r="R29" s="66">
        <f t="shared" ref="R29:R31" si="25">AVERAGE(P29/O29)</f>
        <v>2</v>
      </c>
      <c r="S29" s="66">
        <f t="shared" ref="S29:S31" si="26">AVERAGE((L29*9)/K29)</f>
        <v>6.5853658536585371</v>
      </c>
      <c r="T29" s="57">
        <v>18</v>
      </c>
      <c r="U29" s="58">
        <v>0.2</v>
      </c>
    </row>
    <row r="30" spans="1:21" s="81" customFormat="1" x14ac:dyDescent="0.25">
      <c r="A30" s="36" t="s">
        <v>300</v>
      </c>
      <c r="B30" s="36">
        <v>2022</v>
      </c>
      <c r="C30" s="36">
        <v>6.14</v>
      </c>
      <c r="D30" s="36">
        <v>0</v>
      </c>
      <c r="E30" s="36">
        <v>0</v>
      </c>
      <c r="F30" s="36">
        <v>4</v>
      </c>
      <c r="G30" s="36">
        <v>0</v>
      </c>
      <c r="H30" s="36">
        <v>0</v>
      </c>
      <c r="I30" s="36">
        <v>0</v>
      </c>
      <c r="J30" s="36">
        <v>0</v>
      </c>
      <c r="K30" s="36">
        <v>7.1</v>
      </c>
      <c r="L30" s="36">
        <v>4</v>
      </c>
      <c r="M30" s="36">
        <v>5</v>
      </c>
      <c r="N30" s="36">
        <v>5</v>
      </c>
      <c r="O30" s="36">
        <v>6</v>
      </c>
      <c r="P30" s="36">
        <v>7</v>
      </c>
      <c r="Q30" s="37">
        <f t="shared" si="24"/>
        <v>8.873239436619718</v>
      </c>
      <c r="R30" s="37">
        <f t="shared" si="25"/>
        <v>1.1666666666666667</v>
      </c>
      <c r="S30" s="37">
        <f t="shared" si="26"/>
        <v>5.070422535211268</v>
      </c>
      <c r="T30" s="36">
        <v>26</v>
      </c>
      <c r="U30" s="85">
        <v>0.16</v>
      </c>
    </row>
    <row r="31" spans="1:21" s="81" customFormat="1" x14ac:dyDescent="0.25">
      <c r="A31" s="81" t="s">
        <v>300</v>
      </c>
      <c r="B31" s="81" t="s">
        <v>1</v>
      </c>
      <c r="C31" s="81">
        <v>6.95</v>
      </c>
      <c r="D31" s="81">
        <v>0</v>
      </c>
      <c r="E31" s="81">
        <v>0</v>
      </c>
      <c r="F31" s="81">
        <v>9</v>
      </c>
      <c r="G31" s="81">
        <v>0</v>
      </c>
      <c r="H31" s="81">
        <v>0</v>
      </c>
      <c r="I31" s="81">
        <v>0</v>
      </c>
      <c r="J31" s="81">
        <v>0</v>
      </c>
      <c r="K31" s="95">
        <v>11.2</v>
      </c>
      <c r="L31" s="81">
        <v>7</v>
      </c>
      <c r="M31" s="81">
        <v>9</v>
      </c>
      <c r="N31" s="81">
        <v>9</v>
      </c>
      <c r="O31" s="81">
        <v>9</v>
      </c>
      <c r="P31" s="81">
        <v>13</v>
      </c>
      <c r="Q31" s="93">
        <f t="shared" si="24"/>
        <v>10.446428571428571</v>
      </c>
      <c r="R31" s="93">
        <f t="shared" si="25"/>
        <v>1.4444444444444444</v>
      </c>
      <c r="S31" s="93">
        <f t="shared" si="26"/>
        <v>5.625</v>
      </c>
      <c r="T31" s="81">
        <v>44</v>
      </c>
      <c r="U31" s="81">
        <v>0.17499999999999999</v>
      </c>
    </row>
    <row r="32" spans="1:21" s="81" customFormat="1" x14ac:dyDescent="0.25">
      <c r="Q32" s="93"/>
      <c r="R32" s="93"/>
      <c r="S32" s="93"/>
    </row>
    <row r="33" spans="1:87" s="36" customFormat="1" x14ac:dyDescent="0.25">
      <c r="A33" s="57" t="s">
        <v>289</v>
      </c>
      <c r="B33" s="57">
        <v>2019</v>
      </c>
      <c r="C33" s="57">
        <v>4.79</v>
      </c>
      <c r="D33" s="57">
        <v>1</v>
      </c>
      <c r="E33" s="57">
        <v>1</v>
      </c>
      <c r="F33" s="57">
        <v>15</v>
      </c>
      <c r="G33" s="57">
        <v>1</v>
      </c>
      <c r="H33" s="57">
        <v>0</v>
      </c>
      <c r="I33" s="57">
        <v>0</v>
      </c>
      <c r="J33" s="57">
        <v>1</v>
      </c>
      <c r="K33" s="57">
        <v>20.7</v>
      </c>
      <c r="L33" s="57">
        <v>22</v>
      </c>
      <c r="M33" s="57">
        <v>14</v>
      </c>
      <c r="N33" s="57">
        <v>11</v>
      </c>
      <c r="O33" s="57">
        <v>6</v>
      </c>
      <c r="P33" s="57">
        <v>14</v>
      </c>
      <c r="Q33" s="66">
        <f t="shared" ref="Q33:Q37" si="27">AVERAGE(P33/(K33/9))</f>
        <v>6.0869565217391308</v>
      </c>
      <c r="R33" s="66">
        <f t="shared" ref="R33:R37" si="28">AVERAGE(P33/O33)</f>
        <v>2.3333333333333335</v>
      </c>
      <c r="S33" s="66">
        <f t="shared" ref="S33:S37" si="29">AVERAGE((L33*9)/K33)</f>
        <v>9.5652173913043477</v>
      </c>
      <c r="T33" s="57">
        <v>78</v>
      </c>
      <c r="U33" s="58">
        <v>0.26500000000000001</v>
      </c>
    </row>
    <row r="34" spans="1:87" s="57" customFormat="1" x14ac:dyDescent="0.25">
      <c r="A34" s="36" t="s">
        <v>289</v>
      </c>
      <c r="B34" s="36">
        <v>2020</v>
      </c>
      <c r="C34" s="36">
        <v>14.54</v>
      </c>
      <c r="D34" s="36">
        <v>0</v>
      </c>
      <c r="E34" s="36">
        <v>0</v>
      </c>
      <c r="F34" s="36">
        <v>3</v>
      </c>
      <c r="G34" s="36">
        <v>0</v>
      </c>
      <c r="H34" s="36">
        <v>0</v>
      </c>
      <c r="I34" s="36">
        <v>0</v>
      </c>
      <c r="J34" s="36">
        <v>0</v>
      </c>
      <c r="K34" s="36">
        <v>4.3</v>
      </c>
      <c r="L34" s="36">
        <v>6</v>
      </c>
      <c r="M34" s="36">
        <v>7</v>
      </c>
      <c r="N34" s="36">
        <v>7</v>
      </c>
      <c r="O34" s="36">
        <v>6</v>
      </c>
      <c r="P34" s="36">
        <v>3</v>
      </c>
      <c r="Q34" s="37">
        <f t="shared" si="27"/>
        <v>6.279069767441861</v>
      </c>
      <c r="R34" s="37">
        <f t="shared" si="28"/>
        <v>0.5</v>
      </c>
      <c r="S34" s="37">
        <f t="shared" si="29"/>
        <v>12.558139534883722</v>
      </c>
      <c r="T34" s="36">
        <v>17</v>
      </c>
      <c r="U34" s="36">
        <v>0.375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</row>
    <row r="35" spans="1:87" s="36" customFormat="1" x14ac:dyDescent="0.25">
      <c r="A35" s="36" t="s">
        <v>289</v>
      </c>
      <c r="B35" s="36">
        <v>2021</v>
      </c>
      <c r="C35" s="36">
        <v>4.1500000000000004</v>
      </c>
      <c r="D35" s="36">
        <v>2</v>
      </c>
      <c r="E35" s="36">
        <v>2</v>
      </c>
      <c r="F35" s="36">
        <v>11</v>
      </c>
      <c r="G35" s="36">
        <v>0</v>
      </c>
      <c r="H35" s="36">
        <v>0</v>
      </c>
      <c r="I35" s="36">
        <v>0</v>
      </c>
      <c r="J35" s="36">
        <v>0</v>
      </c>
      <c r="K35" s="36">
        <v>17.3</v>
      </c>
      <c r="L35" s="36">
        <v>21</v>
      </c>
      <c r="M35" s="36">
        <v>11</v>
      </c>
      <c r="N35" s="36">
        <v>8</v>
      </c>
      <c r="O35" s="36">
        <v>8</v>
      </c>
      <c r="P35" s="36">
        <v>16</v>
      </c>
      <c r="Q35" s="37">
        <f t="shared" si="27"/>
        <v>8.3236994219653173</v>
      </c>
      <c r="R35" s="37">
        <f t="shared" si="28"/>
        <v>2</v>
      </c>
      <c r="S35" s="37">
        <f t="shared" si="29"/>
        <v>10.924855491329479</v>
      </c>
      <c r="T35" s="36">
        <v>74</v>
      </c>
      <c r="U35" s="36">
        <v>0.29599999999999999</v>
      </c>
    </row>
    <row r="36" spans="1:87" s="36" customFormat="1" x14ac:dyDescent="0.25">
      <c r="A36" s="36" t="s">
        <v>289</v>
      </c>
      <c r="B36" s="36">
        <v>2022</v>
      </c>
      <c r="C36" s="36">
        <v>5.45</v>
      </c>
      <c r="D36" s="36">
        <v>4</v>
      </c>
      <c r="E36" s="36">
        <v>5</v>
      </c>
      <c r="F36" s="36">
        <v>19</v>
      </c>
      <c r="G36" s="36">
        <v>4</v>
      </c>
      <c r="H36" s="36">
        <v>0</v>
      </c>
      <c r="I36" s="36">
        <v>0</v>
      </c>
      <c r="J36" s="36">
        <v>2</v>
      </c>
      <c r="K36" s="36">
        <v>34.200000000000003</v>
      </c>
      <c r="L36" s="36">
        <v>46</v>
      </c>
      <c r="M36" s="36">
        <v>26</v>
      </c>
      <c r="N36" s="36">
        <v>21</v>
      </c>
      <c r="O36" s="36">
        <v>19</v>
      </c>
      <c r="P36" s="36">
        <v>28</v>
      </c>
      <c r="Q36" s="37">
        <f t="shared" ref="Q36" si="30">AVERAGE(P36/(K36/9))</f>
        <v>7.3684210526315788</v>
      </c>
      <c r="R36" s="37">
        <f t="shared" ref="R36" si="31">AVERAGE(P36/O36)</f>
        <v>1.4736842105263157</v>
      </c>
      <c r="S36" s="37">
        <f t="shared" ref="S36" si="32">AVERAGE((L36*9)/K36)</f>
        <v>12.105263157894736</v>
      </c>
      <c r="T36" s="36">
        <v>157</v>
      </c>
      <c r="U36" s="36">
        <v>0.317</v>
      </c>
    </row>
    <row r="37" spans="1:87" s="81" customFormat="1" x14ac:dyDescent="0.25">
      <c r="A37" s="81" t="s">
        <v>289</v>
      </c>
      <c r="B37" s="81" t="s">
        <v>1</v>
      </c>
      <c r="C37" s="81">
        <v>5.49</v>
      </c>
      <c r="D37" s="81">
        <v>7</v>
      </c>
      <c r="E37" s="81">
        <v>8</v>
      </c>
      <c r="F37" s="81">
        <v>48</v>
      </c>
      <c r="G37" s="81">
        <v>5</v>
      </c>
      <c r="H37" s="81">
        <v>0</v>
      </c>
      <c r="I37" s="81">
        <v>0</v>
      </c>
      <c r="J37" s="81">
        <v>3</v>
      </c>
      <c r="K37" s="81">
        <v>95</v>
      </c>
      <c r="L37" s="81">
        <v>95</v>
      </c>
      <c r="M37" s="81">
        <v>58</v>
      </c>
      <c r="N37" s="81">
        <v>47</v>
      </c>
      <c r="O37" s="81">
        <v>39</v>
      </c>
      <c r="P37" s="81">
        <v>61</v>
      </c>
      <c r="Q37" s="93">
        <f t="shared" si="27"/>
        <v>5.7789473684210524</v>
      </c>
      <c r="R37" s="93">
        <f t="shared" si="28"/>
        <v>1.5641025641025641</v>
      </c>
      <c r="S37" s="93">
        <f t="shared" si="29"/>
        <v>9</v>
      </c>
      <c r="T37" s="81">
        <v>326</v>
      </c>
      <c r="U37" s="81">
        <v>0.30199999999999999</v>
      </c>
    </row>
    <row r="38" spans="1:87" s="36" customForma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93"/>
      <c r="R38" s="93"/>
      <c r="S38" s="93"/>
      <c r="T38" s="81"/>
      <c r="U38" s="81"/>
    </row>
    <row r="39" spans="1:87" s="36" customFormat="1" x14ac:dyDescent="0.25">
      <c r="A39" s="57" t="s">
        <v>290</v>
      </c>
      <c r="B39" s="57">
        <v>2019</v>
      </c>
      <c r="C39" s="66">
        <v>2.7</v>
      </c>
      <c r="D39" s="57">
        <v>1</v>
      </c>
      <c r="E39" s="57">
        <v>0</v>
      </c>
      <c r="F39" s="57">
        <v>9</v>
      </c>
      <c r="G39" s="57">
        <v>4</v>
      </c>
      <c r="H39" s="57">
        <v>0</v>
      </c>
      <c r="I39" s="57">
        <v>0</v>
      </c>
      <c r="J39" s="57">
        <v>0</v>
      </c>
      <c r="K39" s="57">
        <v>23.1</v>
      </c>
      <c r="L39" s="57">
        <v>21</v>
      </c>
      <c r="M39" s="57">
        <v>8</v>
      </c>
      <c r="N39" s="57">
        <v>7</v>
      </c>
      <c r="O39" s="57">
        <v>7</v>
      </c>
      <c r="P39" s="57">
        <v>17</v>
      </c>
      <c r="Q39" s="66">
        <f t="shared" ref="Q39:Q43" si="33">AVERAGE(P39/(K39/9))</f>
        <v>6.6233766233766227</v>
      </c>
      <c r="R39" s="66">
        <f t="shared" ref="R39:R43" si="34">AVERAGE(P39/O39)</f>
        <v>2.4285714285714284</v>
      </c>
      <c r="S39" s="66">
        <f t="shared" ref="S39:S43" si="35">AVERAGE((L39*9)/K39)</f>
        <v>8.1818181818181817</v>
      </c>
      <c r="T39" s="57">
        <v>92</v>
      </c>
      <c r="U39" s="58">
        <v>0.24399999999999999</v>
      </c>
    </row>
    <row r="40" spans="1:87" s="36" customFormat="1" x14ac:dyDescent="0.25">
      <c r="A40" s="36" t="s">
        <v>290</v>
      </c>
      <c r="B40" s="36">
        <v>2020</v>
      </c>
      <c r="C40" s="37">
        <v>0</v>
      </c>
      <c r="D40" s="36">
        <v>1</v>
      </c>
      <c r="E40" s="36">
        <v>0</v>
      </c>
      <c r="F40" s="36">
        <v>5</v>
      </c>
      <c r="G40" s="36">
        <v>1</v>
      </c>
      <c r="H40" s="36">
        <v>0</v>
      </c>
      <c r="I40" s="36">
        <v>0</v>
      </c>
      <c r="J40" s="36">
        <v>0</v>
      </c>
      <c r="K40" s="89">
        <v>9</v>
      </c>
      <c r="L40" s="36">
        <v>1</v>
      </c>
      <c r="M40" s="36">
        <v>0</v>
      </c>
      <c r="N40" s="36">
        <v>0</v>
      </c>
      <c r="O40" s="36">
        <v>3</v>
      </c>
      <c r="P40" s="36">
        <v>9</v>
      </c>
      <c r="Q40" s="37">
        <f t="shared" si="33"/>
        <v>9</v>
      </c>
      <c r="R40" s="37">
        <f t="shared" si="34"/>
        <v>3</v>
      </c>
      <c r="S40" s="37">
        <f t="shared" si="35"/>
        <v>1</v>
      </c>
      <c r="T40" s="36">
        <v>27</v>
      </c>
      <c r="U40" s="36">
        <v>3.6999999999999998E-2</v>
      </c>
    </row>
    <row r="41" spans="1:87" s="36" customFormat="1" x14ac:dyDescent="0.25">
      <c r="A41" s="36" t="s">
        <v>290</v>
      </c>
      <c r="B41" s="36">
        <v>2021</v>
      </c>
      <c r="C41" s="36">
        <v>5.27</v>
      </c>
      <c r="D41" s="36">
        <v>0</v>
      </c>
      <c r="E41" s="36">
        <v>0</v>
      </c>
      <c r="F41" s="36">
        <v>11</v>
      </c>
      <c r="G41" s="36">
        <v>0</v>
      </c>
      <c r="H41" s="36">
        <v>0</v>
      </c>
      <c r="I41" s="36">
        <v>0</v>
      </c>
      <c r="J41" s="36">
        <v>0</v>
      </c>
      <c r="K41" s="36">
        <v>13.2</v>
      </c>
      <c r="L41" s="36">
        <v>13</v>
      </c>
      <c r="M41" s="36">
        <v>11</v>
      </c>
      <c r="N41" s="36">
        <v>8</v>
      </c>
      <c r="O41" s="36">
        <v>11</v>
      </c>
      <c r="P41" s="36">
        <v>15</v>
      </c>
      <c r="Q41" s="37">
        <f t="shared" ref="Q41" si="36">AVERAGE(P41/(K41/9))</f>
        <v>10.227272727272728</v>
      </c>
      <c r="R41" s="37">
        <f t="shared" ref="R41" si="37">AVERAGE(P41/O41)</f>
        <v>1.3636363636363635</v>
      </c>
      <c r="S41" s="37">
        <f t="shared" ref="S41" si="38">AVERAGE((L41*9)/K41)</f>
        <v>8.8636363636363633</v>
      </c>
      <c r="T41" s="36">
        <v>56</v>
      </c>
      <c r="U41" s="36">
        <v>0.23599999999999999</v>
      </c>
    </row>
    <row r="42" spans="1:87" s="81" customFormat="1" x14ac:dyDescent="0.25">
      <c r="A42" s="36" t="s">
        <v>290</v>
      </c>
      <c r="B42" s="36">
        <v>2022</v>
      </c>
      <c r="C42" s="36">
        <v>4.08</v>
      </c>
      <c r="D42" s="36">
        <v>1</v>
      </c>
      <c r="E42" s="36">
        <v>1</v>
      </c>
      <c r="F42" s="36">
        <v>17</v>
      </c>
      <c r="G42" s="36">
        <v>1</v>
      </c>
      <c r="H42" s="36">
        <v>0</v>
      </c>
      <c r="I42" s="36">
        <v>0</v>
      </c>
      <c r="J42" s="36">
        <v>0</v>
      </c>
      <c r="K42" s="36">
        <v>28.2</v>
      </c>
      <c r="L42" s="36">
        <v>32</v>
      </c>
      <c r="M42" s="36">
        <v>13</v>
      </c>
      <c r="N42" s="36">
        <v>13</v>
      </c>
      <c r="O42" s="36">
        <v>8</v>
      </c>
      <c r="P42" s="36">
        <v>21</v>
      </c>
      <c r="Q42" s="37">
        <f>AVERAGE(P42/(K42/9))</f>
        <v>6.7021276595744679</v>
      </c>
      <c r="R42" s="37">
        <f>AVERAGE(P42/O42)</f>
        <v>2.625</v>
      </c>
      <c r="S42" s="37">
        <f>AVERAGE((L42*9)/K42)</f>
        <v>10.212765957446809</v>
      </c>
      <c r="T42" s="36">
        <v>115</v>
      </c>
      <c r="U42" s="36">
        <v>0.29099999999999998</v>
      </c>
    </row>
    <row r="43" spans="1:87" s="36" customFormat="1" x14ac:dyDescent="0.25">
      <c r="A43" s="81" t="s">
        <v>290</v>
      </c>
      <c r="B43" s="81" t="s">
        <v>1</v>
      </c>
      <c r="C43" s="81">
        <v>3.38</v>
      </c>
      <c r="D43" s="81">
        <v>3</v>
      </c>
      <c r="E43" s="81">
        <v>1</v>
      </c>
      <c r="F43" s="81">
        <v>25</v>
      </c>
      <c r="G43" s="81">
        <v>6</v>
      </c>
      <c r="H43" s="81">
        <v>0</v>
      </c>
      <c r="I43" s="81">
        <v>0</v>
      </c>
      <c r="J43" s="81">
        <v>0</v>
      </c>
      <c r="K43" s="81">
        <v>74.2</v>
      </c>
      <c r="L43" s="81">
        <v>67</v>
      </c>
      <c r="M43" s="81">
        <v>32</v>
      </c>
      <c r="N43" s="81">
        <v>28</v>
      </c>
      <c r="O43" s="81">
        <v>29</v>
      </c>
      <c r="P43" s="81">
        <v>62</v>
      </c>
      <c r="Q43" s="93">
        <f t="shared" si="33"/>
        <v>7.52021563342318</v>
      </c>
      <c r="R43" s="93">
        <f t="shared" si="34"/>
        <v>2.1379310344827585</v>
      </c>
      <c r="S43" s="93">
        <f t="shared" si="35"/>
        <v>8.1266846361185987</v>
      </c>
      <c r="T43" s="81">
        <v>175</v>
      </c>
      <c r="U43" s="81">
        <v>0.24099999999999999</v>
      </c>
    </row>
    <row r="44" spans="1:87" s="36" customFormat="1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93"/>
      <c r="R44" s="93"/>
      <c r="S44" s="93"/>
      <c r="T44" s="81"/>
      <c r="U44" s="81"/>
    </row>
    <row r="45" spans="1:87" s="36" customFormat="1" x14ac:dyDescent="0.25">
      <c r="A45" s="57" t="s">
        <v>282</v>
      </c>
      <c r="B45" s="57">
        <v>2019</v>
      </c>
      <c r="C45" s="57">
        <v>3.18</v>
      </c>
      <c r="D45" s="57">
        <v>3</v>
      </c>
      <c r="E45" s="57">
        <v>2</v>
      </c>
      <c r="F45" s="57">
        <v>23</v>
      </c>
      <c r="G45" s="57">
        <v>0</v>
      </c>
      <c r="H45" s="57">
        <v>0</v>
      </c>
      <c r="I45" s="57">
        <v>0</v>
      </c>
      <c r="J45" s="57">
        <v>3</v>
      </c>
      <c r="K45" s="57">
        <v>39.700000000000003</v>
      </c>
      <c r="L45" s="57">
        <v>38</v>
      </c>
      <c r="M45" s="57">
        <v>15</v>
      </c>
      <c r="N45" s="57">
        <v>14</v>
      </c>
      <c r="O45" s="57">
        <v>20</v>
      </c>
      <c r="P45" s="57">
        <v>42</v>
      </c>
      <c r="Q45" s="66">
        <f t="shared" ref="Q45:Q69" si="39">AVERAGE(P45/(K45/9))</f>
        <v>9.5214105793450869</v>
      </c>
      <c r="R45" s="66">
        <f t="shared" ref="R45:R69" si="40">AVERAGE(P45/O45)</f>
        <v>2.1</v>
      </c>
      <c r="S45" s="66">
        <f t="shared" ref="S45:S69" si="41">AVERAGE((L45*9)/K45)</f>
        <v>8.6146095717884119</v>
      </c>
      <c r="T45" s="57">
        <v>146</v>
      </c>
      <c r="U45" s="58">
        <v>0.26</v>
      </c>
    </row>
    <row r="46" spans="1:87" s="36" customFormat="1" x14ac:dyDescent="0.25">
      <c r="A46" s="36" t="s">
        <v>282</v>
      </c>
      <c r="B46" s="36">
        <v>2020</v>
      </c>
      <c r="C46" s="36">
        <v>1.64</v>
      </c>
      <c r="D46" s="36">
        <v>1</v>
      </c>
      <c r="E46" s="36">
        <v>0</v>
      </c>
      <c r="F46" s="36">
        <v>8</v>
      </c>
      <c r="G46" s="36">
        <v>0</v>
      </c>
      <c r="H46" s="36">
        <v>0</v>
      </c>
      <c r="I46" s="36">
        <v>0</v>
      </c>
      <c r="J46" s="36">
        <v>1</v>
      </c>
      <c r="K46" s="36">
        <v>11</v>
      </c>
      <c r="L46" s="36">
        <v>4</v>
      </c>
      <c r="M46" s="36">
        <v>2</v>
      </c>
      <c r="N46" s="36">
        <v>2</v>
      </c>
      <c r="O46" s="36">
        <v>10</v>
      </c>
      <c r="P46" s="36">
        <v>15</v>
      </c>
      <c r="Q46" s="37">
        <f t="shared" si="39"/>
        <v>12.272727272727272</v>
      </c>
      <c r="R46" s="37">
        <f t="shared" si="40"/>
        <v>1.5</v>
      </c>
      <c r="S46" s="37">
        <f t="shared" si="41"/>
        <v>3.2727272727272729</v>
      </c>
      <c r="T46" s="36">
        <v>38</v>
      </c>
      <c r="U46" s="36">
        <v>0.105</v>
      </c>
    </row>
    <row r="47" spans="1:87" s="81" customFormat="1" x14ac:dyDescent="0.25">
      <c r="A47" s="36" t="s">
        <v>282</v>
      </c>
      <c r="B47" s="36">
        <v>2021</v>
      </c>
      <c r="C47" s="36">
        <v>6.19</v>
      </c>
      <c r="D47" s="36">
        <v>1</v>
      </c>
      <c r="E47" s="36">
        <v>1</v>
      </c>
      <c r="F47" s="36">
        <v>11</v>
      </c>
      <c r="G47" s="36">
        <v>0</v>
      </c>
      <c r="H47" s="36">
        <v>0</v>
      </c>
      <c r="I47" s="36">
        <v>0</v>
      </c>
      <c r="J47" s="36">
        <v>0</v>
      </c>
      <c r="K47" s="36">
        <v>16</v>
      </c>
      <c r="L47" s="36">
        <v>19</v>
      </c>
      <c r="M47" s="36">
        <v>12</v>
      </c>
      <c r="N47" s="36">
        <v>11</v>
      </c>
      <c r="O47" s="36">
        <v>14</v>
      </c>
      <c r="P47" s="36">
        <v>14</v>
      </c>
      <c r="Q47" s="37">
        <f t="shared" ref="Q47" si="42">AVERAGE(P47/(K47/9))</f>
        <v>7.875</v>
      </c>
      <c r="R47" s="37">
        <f t="shared" ref="R47" si="43">AVERAGE(P47/O47)</f>
        <v>1</v>
      </c>
      <c r="S47" s="37">
        <f t="shared" ref="S47" si="44">AVERAGE((L47*9)/K47)</f>
        <v>10.6875</v>
      </c>
      <c r="T47" s="36">
        <v>66</v>
      </c>
      <c r="U47" s="36">
        <v>0.311</v>
      </c>
    </row>
    <row r="48" spans="1:87" s="81" customFormat="1" x14ac:dyDescent="0.25">
      <c r="A48" s="36" t="s">
        <v>282</v>
      </c>
      <c r="B48" s="36">
        <v>2022</v>
      </c>
      <c r="C48" s="36">
        <v>2.68</v>
      </c>
      <c r="D48" s="36">
        <v>3</v>
      </c>
      <c r="E48" s="36">
        <v>0</v>
      </c>
      <c r="F48" s="36">
        <v>20</v>
      </c>
      <c r="G48" s="36">
        <v>2</v>
      </c>
      <c r="H48" s="36">
        <v>0</v>
      </c>
      <c r="I48" s="36">
        <v>0</v>
      </c>
      <c r="J48" s="36">
        <v>1</v>
      </c>
      <c r="K48" s="36">
        <v>47</v>
      </c>
      <c r="L48" s="36">
        <v>49</v>
      </c>
      <c r="M48" s="36">
        <v>16</v>
      </c>
      <c r="N48" s="36">
        <v>14</v>
      </c>
      <c r="O48" s="36">
        <v>23</v>
      </c>
      <c r="P48" s="36">
        <v>39</v>
      </c>
      <c r="Q48" s="37">
        <f t="shared" ref="Q48" si="45">AVERAGE(P48/(K48/9))</f>
        <v>7.4680851063829783</v>
      </c>
      <c r="R48" s="37">
        <f t="shared" ref="R48" si="46">AVERAGE(P48/O48)</f>
        <v>1.6956521739130435</v>
      </c>
      <c r="S48" s="37">
        <f t="shared" ref="S48" si="47">AVERAGE((L48*9)/K48)</f>
        <v>9.3829787234042552</v>
      </c>
      <c r="T48" s="36">
        <v>186</v>
      </c>
      <c r="U48" s="36">
        <v>0.27200000000000002</v>
      </c>
    </row>
    <row r="49" spans="1:87" s="36" customFormat="1" x14ac:dyDescent="0.25">
      <c r="A49" s="81" t="s">
        <v>282</v>
      </c>
      <c r="B49" s="81" t="s">
        <v>1</v>
      </c>
      <c r="C49" s="81">
        <v>3.25</v>
      </c>
      <c r="D49" s="81">
        <v>8</v>
      </c>
      <c r="E49" s="81">
        <v>3</v>
      </c>
      <c r="F49" s="81">
        <v>62</v>
      </c>
      <c r="G49" s="81">
        <v>2</v>
      </c>
      <c r="H49" s="81">
        <v>0</v>
      </c>
      <c r="I49" s="81">
        <v>0</v>
      </c>
      <c r="J49" s="81">
        <v>5</v>
      </c>
      <c r="K49" s="81">
        <v>113.2</v>
      </c>
      <c r="L49" s="81">
        <v>110</v>
      </c>
      <c r="M49" s="81">
        <v>45</v>
      </c>
      <c r="N49" s="81">
        <v>41</v>
      </c>
      <c r="O49" s="81">
        <v>67</v>
      </c>
      <c r="P49" s="81">
        <v>110</v>
      </c>
      <c r="Q49" s="93">
        <f t="shared" si="39"/>
        <v>8.7455830388692579</v>
      </c>
      <c r="R49" s="93">
        <f t="shared" si="40"/>
        <v>1.6417910447761195</v>
      </c>
      <c r="S49" s="93">
        <f t="shared" si="41"/>
        <v>8.7455830388692579</v>
      </c>
      <c r="T49" s="81">
        <v>436</v>
      </c>
      <c r="U49" s="81">
        <v>0.25900000000000001</v>
      </c>
    </row>
    <row r="50" spans="1:87" s="36" customFormat="1" x14ac:dyDescent="0.25">
      <c r="Q50" s="37"/>
      <c r="R50" s="37"/>
      <c r="S50" s="37"/>
    </row>
    <row r="51" spans="1:87" s="36" customFormat="1" x14ac:dyDescent="0.25">
      <c r="A51" s="57" t="s">
        <v>283</v>
      </c>
      <c r="B51" s="57">
        <v>2019</v>
      </c>
      <c r="C51" s="57">
        <v>5.14</v>
      </c>
      <c r="D51" s="57">
        <v>5</v>
      </c>
      <c r="E51" s="57">
        <v>3</v>
      </c>
      <c r="F51" s="57">
        <v>17</v>
      </c>
      <c r="G51" s="57">
        <v>9</v>
      </c>
      <c r="H51" s="57">
        <v>0</v>
      </c>
      <c r="I51" s="57">
        <v>0</v>
      </c>
      <c r="J51" s="57">
        <v>2</v>
      </c>
      <c r="K51" s="72">
        <v>49</v>
      </c>
      <c r="L51" s="57">
        <v>50</v>
      </c>
      <c r="M51" s="57">
        <v>34</v>
      </c>
      <c r="N51" s="57">
        <v>28</v>
      </c>
      <c r="O51" s="57">
        <v>23</v>
      </c>
      <c r="P51" s="57">
        <v>53</v>
      </c>
      <c r="Q51" s="66">
        <f t="shared" si="39"/>
        <v>9.7346938775510203</v>
      </c>
      <c r="R51" s="66">
        <f t="shared" si="40"/>
        <v>2.3043478260869565</v>
      </c>
      <c r="S51" s="66">
        <f t="shared" si="41"/>
        <v>9.183673469387756</v>
      </c>
      <c r="T51" s="57">
        <v>191</v>
      </c>
      <c r="U51" s="57">
        <v>0.26200000000000001</v>
      </c>
    </row>
    <row r="52" spans="1:87" s="36" customFormat="1" x14ac:dyDescent="0.25">
      <c r="A52" s="36" t="s">
        <v>283</v>
      </c>
      <c r="B52" s="36">
        <v>2020</v>
      </c>
      <c r="C52" s="36">
        <v>1.23</v>
      </c>
      <c r="D52" s="36">
        <v>3</v>
      </c>
      <c r="E52" s="36">
        <v>0</v>
      </c>
      <c r="F52" s="36">
        <v>5</v>
      </c>
      <c r="G52" s="36">
        <v>5</v>
      </c>
      <c r="H52" s="36">
        <v>0</v>
      </c>
      <c r="I52" s="36">
        <v>0</v>
      </c>
      <c r="J52" s="36">
        <v>0</v>
      </c>
      <c r="K52" s="89">
        <v>22</v>
      </c>
      <c r="L52" s="36">
        <v>11</v>
      </c>
      <c r="M52" s="36">
        <v>3</v>
      </c>
      <c r="N52" s="36">
        <v>3</v>
      </c>
      <c r="O52" s="36">
        <v>4</v>
      </c>
      <c r="P52" s="36">
        <v>33</v>
      </c>
      <c r="Q52" s="37">
        <f t="shared" si="39"/>
        <v>13.499999999999998</v>
      </c>
      <c r="R52" s="37">
        <f t="shared" si="40"/>
        <v>8.25</v>
      </c>
      <c r="S52" s="37">
        <f t="shared" si="41"/>
        <v>4.5</v>
      </c>
      <c r="T52" s="36">
        <v>75</v>
      </c>
      <c r="U52" s="36">
        <v>0.14699999999999999</v>
      </c>
    </row>
    <row r="53" spans="1:87" s="36" customFormat="1" x14ac:dyDescent="0.25">
      <c r="A53" s="36" t="s">
        <v>283</v>
      </c>
      <c r="B53" s="36">
        <v>2021</v>
      </c>
      <c r="C53" s="36">
        <v>6.18</v>
      </c>
      <c r="D53" s="36">
        <v>2</v>
      </c>
      <c r="E53" s="36">
        <v>3</v>
      </c>
      <c r="F53" s="36">
        <v>8</v>
      </c>
      <c r="G53" s="36">
        <v>7</v>
      </c>
      <c r="H53" s="36">
        <v>1</v>
      </c>
      <c r="I53" s="36">
        <v>1</v>
      </c>
      <c r="J53" s="36">
        <v>0</v>
      </c>
      <c r="K53" s="89">
        <v>27.2</v>
      </c>
      <c r="L53" s="36">
        <v>26</v>
      </c>
      <c r="M53" s="36">
        <v>22</v>
      </c>
      <c r="N53" s="36">
        <v>19</v>
      </c>
      <c r="O53" s="36">
        <v>23</v>
      </c>
      <c r="P53" s="36">
        <v>43</v>
      </c>
      <c r="Q53" s="37">
        <f t="shared" si="39"/>
        <v>14.227941176470589</v>
      </c>
      <c r="R53" s="37">
        <f t="shared" si="40"/>
        <v>1.8695652173913044</v>
      </c>
      <c r="S53" s="37">
        <f t="shared" si="41"/>
        <v>8.6029411764705888</v>
      </c>
      <c r="T53" s="36">
        <v>112</v>
      </c>
      <c r="U53" s="36">
        <v>0.24099999999999999</v>
      </c>
    </row>
    <row r="54" spans="1:87" s="36" customFormat="1" x14ac:dyDescent="0.25">
      <c r="A54" s="36" t="s">
        <v>283</v>
      </c>
      <c r="B54" s="36">
        <v>2022</v>
      </c>
      <c r="C54" s="36">
        <v>2.5299999999999998</v>
      </c>
      <c r="D54" s="36">
        <v>9</v>
      </c>
      <c r="E54" s="36">
        <v>0</v>
      </c>
      <c r="F54" s="36">
        <v>16</v>
      </c>
      <c r="G54" s="36">
        <v>16</v>
      </c>
      <c r="H54" s="36">
        <v>2</v>
      </c>
      <c r="I54" s="36">
        <v>1</v>
      </c>
      <c r="J54" s="36">
        <v>0</v>
      </c>
      <c r="K54" s="89">
        <v>89</v>
      </c>
      <c r="L54" s="36">
        <v>75</v>
      </c>
      <c r="M54" s="36">
        <v>34</v>
      </c>
      <c r="N54" s="36">
        <v>25</v>
      </c>
      <c r="O54" s="36">
        <v>39</v>
      </c>
      <c r="P54" s="36">
        <v>91</v>
      </c>
      <c r="Q54" s="37">
        <f t="shared" ref="Q54" si="48">AVERAGE(P54/(K54/9))</f>
        <v>9.2022471910112351</v>
      </c>
      <c r="R54" s="37">
        <f t="shared" ref="R54" si="49">AVERAGE(P54/O54)</f>
        <v>2.3333333333333335</v>
      </c>
      <c r="S54" s="37">
        <f t="shared" ref="S54" si="50">AVERAGE((L54*9)/K54)</f>
        <v>7.584269662921348</v>
      </c>
      <c r="T54" s="36">
        <v>342</v>
      </c>
      <c r="U54" s="36">
        <v>0.22700000000000001</v>
      </c>
    </row>
    <row r="55" spans="1:87" s="81" customFormat="1" x14ac:dyDescent="0.25">
      <c r="A55" s="81" t="s">
        <v>283</v>
      </c>
      <c r="B55" s="81" t="s">
        <v>1</v>
      </c>
      <c r="C55" s="93">
        <v>3.6</v>
      </c>
      <c r="D55" s="81">
        <v>19</v>
      </c>
      <c r="E55" s="81">
        <v>6</v>
      </c>
      <c r="F55" s="81">
        <v>46</v>
      </c>
      <c r="G55" s="81">
        <v>37</v>
      </c>
      <c r="H55" s="81">
        <v>3</v>
      </c>
      <c r="I55" s="81">
        <v>2</v>
      </c>
      <c r="J55" s="81">
        <v>2</v>
      </c>
      <c r="K55" s="81">
        <v>187.2</v>
      </c>
      <c r="L55" s="81">
        <v>162</v>
      </c>
      <c r="M55" s="81">
        <v>93</v>
      </c>
      <c r="N55" s="81">
        <v>75</v>
      </c>
      <c r="O55" s="81">
        <v>75</v>
      </c>
      <c r="P55" s="81">
        <v>220</v>
      </c>
      <c r="Q55" s="93">
        <f t="shared" si="39"/>
        <v>10.576923076923078</v>
      </c>
      <c r="R55" s="93">
        <f t="shared" si="40"/>
        <v>2.9333333333333331</v>
      </c>
      <c r="S55" s="93">
        <f t="shared" si="41"/>
        <v>7.7884615384615392</v>
      </c>
      <c r="T55" s="81">
        <v>720</v>
      </c>
      <c r="U55" s="98">
        <v>0.23</v>
      </c>
    </row>
    <row r="56" spans="1:87" s="36" customFormat="1" x14ac:dyDescent="0.25">
      <c r="Q56" s="37"/>
      <c r="R56" s="37"/>
      <c r="S56" s="37"/>
    </row>
    <row r="57" spans="1:87" s="57" customFormat="1" x14ac:dyDescent="0.25">
      <c r="A57" s="57" t="s">
        <v>284</v>
      </c>
      <c r="B57" s="57">
        <v>2019</v>
      </c>
      <c r="C57" s="57">
        <v>4.13</v>
      </c>
      <c r="D57" s="57">
        <v>5</v>
      </c>
      <c r="E57" s="57">
        <v>1</v>
      </c>
      <c r="F57" s="57">
        <v>12</v>
      </c>
      <c r="G57" s="57">
        <v>10</v>
      </c>
      <c r="H57" s="57">
        <v>1</v>
      </c>
      <c r="I57" s="57">
        <v>0</v>
      </c>
      <c r="J57" s="57">
        <v>1</v>
      </c>
      <c r="K57" s="57">
        <v>52.3</v>
      </c>
      <c r="L57" s="57">
        <v>30</v>
      </c>
      <c r="M57" s="57">
        <v>24</v>
      </c>
      <c r="N57" s="57">
        <v>24</v>
      </c>
      <c r="O57" s="57">
        <v>36</v>
      </c>
      <c r="P57" s="57">
        <v>80</v>
      </c>
      <c r="Q57" s="66">
        <f t="shared" si="39"/>
        <v>13.766730401529637</v>
      </c>
      <c r="R57" s="66">
        <f t="shared" si="40"/>
        <v>2.2222222222222223</v>
      </c>
      <c r="S57" s="66">
        <f t="shared" si="41"/>
        <v>5.1625239005736141</v>
      </c>
      <c r="T57" s="57">
        <v>180</v>
      </c>
      <c r="U57" s="57">
        <v>0.16700000000000001</v>
      </c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</row>
    <row r="58" spans="1:87" s="57" customFormat="1" x14ac:dyDescent="0.25">
      <c r="A58" s="36" t="s">
        <v>284</v>
      </c>
      <c r="B58" s="36">
        <v>2020</v>
      </c>
      <c r="C58" s="36">
        <v>0.43</v>
      </c>
      <c r="D58" s="36">
        <v>3</v>
      </c>
      <c r="E58" s="36">
        <v>0</v>
      </c>
      <c r="F58" s="36">
        <v>5</v>
      </c>
      <c r="G58" s="36">
        <v>5</v>
      </c>
      <c r="H58" s="36">
        <v>0</v>
      </c>
      <c r="I58" s="36">
        <v>0</v>
      </c>
      <c r="J58" s="36">
        <v>0</v>
      </c>
      <c r="K58" s="36">
        <v>21</v>
      </c>
      <c r="L58" s="36">
        <v>2</v>
      </c>
      <c r="M58" s="36">
        <v>2</v>
      </c>
      <c r="N58" s="36">
        <v>1</v>
      </c>
      <c r="O58" s="36">
        <v>13</v>
      </c>
      <c r="P58" s="36">
        <v>42</v>
      </c>
      <c r="Q58" s="37">
        <f t="shared" si="39"/>
        <v>18</v>
      </c>
      <c r="R58" s="37">
        <f t="shared" si="40"/>
        <v>3.2307692307692308</v>
      </c>
      <c r="S58" s="37">
        <f t="shared" si="41"/>
        <v>0.8571428571428571</v>
      </c>
      <c r="T58" s="36">
        <v>63</v>
      </c>
      <c r="U58" s="36">
        <v>3.2000000000000001E-2</v>
      </c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</row>
    <row r="59" spans="1:87" s="46" customFormat="1" x14ac:dyDescent="0.25">
      <c r="A59" s="36" t="s">
        <v>284</v>
      </c>
      <c r="B59" s="36">
        <v>2021</v>
      </c>
      <c r="C59" s="36">
        <v>5.79</v>
      </c>
      <c r="D59" s="36">
        <v>2</v>
      </c>
      <c r="E59" s="36">
        <v>2</v>
      </c>
      <c r="F59" s="36">
        <v>7</v>
      </c>
      <c r="G59" s="36">
        <v>7</v>
      </c>
      <c r="H59" s="36">
        <v>1</v>
      </c>
      <c r="I59" s="36">
        <v>0</v>
      </c>
      <c r="J59" s="36">
        <v>0</v>
      </c>
      <c r="K59" s="36">
        <v>32.700000000000003</v>
      </c>
      <c r="L59" s="36">
        <v>29</v>
      </c>
      <c r="M59" s="36">
        <v>22</v>
      </c>
      <c r="N59" s="36">
        <v>21</v>
      </c>
      <c r="O59" s="36">
        <v>30</v>
      </c>
      <c r="P59" s="36">
        <v>46</v>
      </c>
      <c r="Q59" s="37">
        <f t="shared" si="39"/>
        <v>12.660550458715594</v>
      </c>
      <c r="R59" s="37">
        <f t="shared" si="40"/>
        <v>1.5333333333333334</v>
      </c>
      <c r="S59" s="37">
        <f t="shared" si="41"/>
        <v>7.9816513761467887</v>
      </c>
      <c r="T59" s="36">
        <v>123</v>
      </c>
      <c r="U59" s="36">
        <v>0.246</v>
      </c>
    </row>
    <row r="60" spans="1:87" s="46" customFormat="1" x14ac:dyDescent="0.25">
      <c r="A60" s="81" t="s">
        <v>284</v>
      </c>
      <c r="B60" s="81" t="s">
        <v>1</v>
      </c>
      <c r="C60" s="81">
        <v>3.91</v>
      </c>
      <c r="D60" s="81">
        <v>10</v>
      </c>
      <c r="E60" s="81">
        <v>3</v>
      </c>
      <c r="F60" s="81">
        <v>24</v>
      </c>
      <c r="G60" s="81">
        <v>22</v>
      </c>
      <c r="H60" s="81">
        <v>2</v>
      </c>
      <c r="I60" s="81">
        <v>0</v>
      </c>
      <c r="J60" s="81">
        <v>1</v>
      </c>
      <c r="K60" s="81">
        <v>106</v>
      </c>
      <c r="L60" s="81">
        <v>61</v>
      </c>
      <c r="M60" s="81">
        <v>48</v>
      </c>
      <c r="N60" s="81">
        <v>46</v>
      </c>
      <c r="O60" s="81">
        <v>79</v>
      </c>
      <c r="P60" s="81">
        <v>168</v>
      </c>
      <c r="Q60" s="93">
        <f t="shared" si="39"/>
        <v>14.264150943396226</v>
      </c>
      <c r="R60" s="93">
        <f t="shared" si="40"/>
        <v>2.1265822784810124</v>
      </c>
      <c r="S60" s="93">
        <f t="shared" si="41"/>
        <v>5.1792452830188678</v>
      </c>
      <c r="T60" s="81">
        <v>366</v>
      </c>
      <c r="U60" s="81">
        <v>0.16900000000000001</v>
      </c>
    </row>
    <row r="61" spans="1:87" s="81" customForma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7"/>
      <c r="R61" s="37"/>
      <c r="S61" s="37"/>
      <c r="T61" s="36"/>
      <c r="U61" s="36"/>
    </row>
    <row r="62" spans="1:87" s="36" customFormat="1" x14ac:dyDescent="0.25">
      <c r="A62" s="57" t="s">
        <v>285</v>
      </c>
      <c r="B62" s="57">
        <v>2019</v>
      </c>
      <c r="C62" s="57">
        <v>2.67</v>
      </c>
      <c r="D62" s="57">
        <v>3</v>
      </c>
      <c r="E62" s="57">
        <v>1</v>
      </c>
      <c r="F62" s="57">
        <v>7</v>
      </c>
      <c r="G62" s="57">
        <v>6</v>
      </c>
      <c r="H62" s="57">
        <v>0</v>
      </c>
      <c r="I62" s="57">
        <v>0</v>
      </c>
      <c r="J62" s="57">
        <v>1</v>
      </c>
      <c r="K62" s="57">
        <v>27</v>
      </c>
      <c r="L62" s="57">
        <v>25</v>
      </c>
      <c r="M62" s="57">
        <v>9</v>
      </c>
      <c r="N62" s="57">
        <v>8</v>
      </c>
      <c r="O62" s="57">
        <v>3</v>
      </c>
      <c r="P62" s="57">
        <v>25</v>
      </c>
      <c r="Q62" s="66">
        <f t="shared" si="39"/>
        <v>8.3333333333333339</v>
      </c>
      <c r="R62" s="66">
        <f t="shared" si="40"/>
        <v>8.3333333333333339</v>
      </c>
      <c r="S62" s="66">
        <f t="shared" si="41"/>
        <v>8.3333333333333339</v>
      </c>
      <c r="T62" s="57">
        <v>100</v>
      </c>
      <c r="U62" s="58">
        <v>0.25</v>
      </c>
    </row>
    <row r="63" spans="1:87" s="57" customFormat="1" x14ac:dyDescent="0.25">
      <c r="A63" s="36" t="s">
        <v>285</v>
      </c>
      <c r="B63" s="36">
        <v>2020</v>
      </c>
      <c r="C63" s="36">
        <v>0.82</v>
      </c>
      <c r="D63" s="36">
        <v>1</v>
      </c>
      <c r="E63" s="36">
        <v>0</v>
      </c>
      <c r="F63" s="36">
        <v>5</v>
      </c>
      <c r="G63" s="36">
        <v>0</v>
      </c>
      <c r="H63" s="36">
        <v>0</v>
      </c>
      <c r="I63" s="36">
        <v>0</v>
      </c>
      <c r="J63" s="36">
        <v>0</v>
      </c>
      <c r="K63" s="36">
        <v>11</v>
      </c>
      <c r="L63" s="36">
        <v>6</v>
      </c>
      <c r="M63" s="36">
        <v>1</v>
      </c>
      <c r="N63" s="36">
        <v>1</v>
      </c>
      <c r="O63" s="36">
        <v>2</v>
      </c>
      <c r="P63" s="36">
        <v>21</v>
      </c>
      <c r="Q63" s="37">
        <f t="shared" si="39"/>
        <v>17.18181818181818</v>
      </c>
      <c r="R63" s="37">
        <f t="shared" si="40"/>
        <v>10.5</v>
      </c>
      <c r="S63" s="37">
        <f t="shared" si="41"/>
        <v>4.9090909090909092</v>
      </c>
      <c r="T63" s="36">
        <v>40</v>
      </c>
      <c r="U63" s="85">
        <v>0.15</v>
      </c>
    </row>
    <row r="64" spans="1:87" s="36" customFormat="1" x14ac:dyDescent="0.25">
      <c r="A64" s="81" t="s">
        <v>285</v>
      </c>
      <c r="B64" s="81" t="s">
        <v>1</v>
      </c>
      <c r="C64" s="81">
        <v>2.13</v>
      </c>
      <c r="D64" s="81">
        <v>4</v>
      </c>
      <c r="E64" s="81">
        <v>1</v>
      </c>
      <c r="F64" s="81">
        <v>12</v>
      </c>
      <c r="G64" s="81">
        <v>6</v>
      </c>
      <c r="H64" s="81">
        <v>0</v>
      </c>
      <c r="I64" s="81">
        <v>0</v>
      </c>
      <c r="J64" s="81">
        <v>1</v>
      </c>
      <c r="K64" s="95">
        <v>38</v>
      </c>
      <c r="L64" s="81">
        <v>31</v>
      </c>
      <c r="M64" s="81">
        <v>10</v>
      </c>
      <c r="N64" s="81">
        <v>9</v>
      </c>
      <c r="O64" s="81">
        <v>5</v>
      </c>
      <c r="P64" s="81">
        <v>46</v>
      </c>
      <c r="Q64" s="93">
        <f t="shared" si="39"/>
        <v>10.894736842105264</v>
      </c>
      <c r="R64" s="93">
        <f t="shared" si="40"/>
        <v>9.1999999999999993</v>
      </c>
      <c r="S64" s="93">
        <f t="shared" si="41"/>
        <v>7.3421052631578947</v>
      </c>
      <c r="T64" s="81">
        <v>140</v>
      </c>
      <c r="U64" s="81">
        <v>0.221</v>
      </c>
    </row>
    <row r="65" spans="1:21" s="36" customFormat="1" x14ac:dyDescent="0.25">
      <c r="Q65" s="37"/>
      <c r="R65" s="37"/>
      <c r="S65" s="37"/>
    </row>
    <row r="66" spans="1:21" s="81" customFormat="1" x14ac:dyDescent="0.25">
      <c r="A66" s="57" t="s">
        <v>286</v>
      </c>
      <c r="B66" s="57">
        <v>2019</v>
      </c>
      <c r="C66" s="57">
        <v>2.79</v>
      </c>
      <c r="D66" s="57">
        <v>2</v>
      </c>
      <c r="E66" s="57">
        <v>2</v>
      </c>
      <c r="F66" s="57">
        <v>19</v>
      </c>
      <c r="G66" s="57">
        <v>0</v>
      </c>
      <c r="H66" s="57">
        <v>0</v>
      </c>
      <c r="I66" s="57">
        <v>0</v>
      </c>
      <c r="J66" s="57">
        <v>0</v>
      </c>
      <c r="K66" s="57">
        <v>29</v>
      </c>
      <c r="L66" s="57">
        <v>18</v>
      </c>
      <c r="M66" s="57">
        <v>13</v>
      </c>
      <c r="N66" s="57">
        <v>9</v>
      </c>
      <c r="O66" s="57">
        <v>21</v>
      </c>
      <c r="P66" s="57">
        <v>39</v>
      </c>
      <c r="Q66" s="66">
        <f t="shared" si="39"/>
        <v>12.103448275862069</v>
      </c>
      <c r="R66" s="66">
        <f t="shared" si="40"/>
        <v>1.8571428571428572</v>
      </c>
      <c r="S66" s="66">
        <f t="shared" si="41"/>
        <v>5.5862068965517242</v>
      </c>
      <c r="T66" s="57">
        <v>101</v>
      </c>
      <c r="U66" s="58">
        <v>0.19</v>
      </c>
    </row>
    <row r="67" spans="1:21" s="36" customFormat="1" x14ac:dyDescent="0.25">
      <c r="A67" s="36" t="s">
        <v>286</v>
      </c>
      <c r="B67" s="36">
        <v>2020</v>
      </c>
      <c r="C67" s="37">
        <v>4.7</v>
      </c>
      <c r="D67" s="36">
        <v>0</v>
      </c>
      <c r="E67" s="36">
        <v>0</v>
      </c>
      <c r="F67" s="36">
        <v>6</v>
      </c>
      <c r="G67" s="36">
        <v>0</v>
      </c>
      <c r="H67" s="36">
        <v>0</v>
      </c>
      <c r="I67" s="36">
        <v>0</v>
      </c>
      <c r="J67" s="36">
        <v>1</v>
      </c>
      <c r="K67" s="36">
        <v>7.2</v>
      </c>
      <c r="L67" s="36">
        <v>7</v>
      </c>
      <c r="M67" s="36">
        <v>4</v>
      </c>
      <c r="N67" s="36">
        <v>4</v>
      </c>
      <c r="O67" s="36">
        <v>4</v>
      </c>
      <c r="P67" s="36">
        <v>12</v>
      </c>
      <c r="Q67" s="37">
        <f t="shared" si="39"/>
        <v>15</v>
      </c>
      <c r="R67" s="37">
        <f t="shared" si="40"/>
        <v>3</v>
      </c>
      <c r="S67" s="37">
        <f t="shared" si="41"/>
        <v>8.75</v>
      </c>
      <c r="T67" s="36">
        <v>30</v>
      </c>
      <c r="U67" s="36">
        <v>0.23300000000000001</v>
      </c>
    </row>
    <row r="68" spans="1:21" s="57" customFormat="1" x14ac:dyDescent="0.25">
      <c r="A68" s="36" t="s">
        <v>286</v>
      </c>
      <c r="B68" s="36">
        <v>2021</v>
      </c>
      <c r="C68" s="37">
        <v>4.41</v>
      </c>
      <c r="D68" s="36">
        <v>2</v>
      </c>
      <c r="E68" s="36">
        <v>0</v>
      </c>
      <c r="F68" s="36">
        <v>13</v>
      </c>
      <c r="G68" s="36">
        <v>0</v>
      </c>
      <c r="H68" s="36">
        <v>0</v>
      </c>
      <c r="I68" s="36">
        <v>0</v>
      </c>
      <c r="J68" s="36">
        <v>3</v>
      </c>
      <c r="K68" s="36">
        <v>16.100000000000001</v>
      </c>
      <c r="L68" s="36">
        <v>17</v>
      </c>
      <c r="M68" s="36">
        <v>11</v>
      </c>
      <c r="N68" s="36">
        <v>8</v>
      </c>
      <c r="O68" s="36">
        <v>8</v>
      </c>
      <c r="P68" s="36">
        <v>17</v>
      </c>
      <c r="Q68" s="37">
        <f t="shared" si="39"/>
        <v>9.5031055900621109</v>
      </c>
      <c r="R68" s="37">
        <f t="shared" si="40"/>
        <v>2.125</v>
      </c>
      <c r="S68" s="37">
        <f t="shared" si="41"/>
        <v>9.5031055900621109</v>
      </c>
      <c r="T68" s="36">
        <v>64</v>
      </c>
      <c r="U68" s="36">
        <v>0.27400000000000002</v>
      </c>
    </row>
    <row r="69" spans="1:21" s="36" customFormat="1" x14ac:dyDescent="0.25">
      <c r="A69" s="81" t="s">
        <v>286</v>
      </c>
      <c r="B69" s="81" t="s">
        <v>1</v>
      </c>
      <c r="C69" s="81">
        <v>3.57</v>
      </c>
      <c r="D69" s="81">
        <v>4</v>
      </c>
      <c r="E69" s="81">
        <v>2</v>
      </c>
      <c r="F69" s="81">
        <v>38</v>
      </c>
      <c r="G69" s="81">
        <v>0</v>
      </c>
      <c r="H69" s="81">
        <v>0</v>
      </c>
      <c r="I69" s="81">
        <v>0</v>
      </c>
      <c r="J69" s="81">
        <v>4</v>
      </c>
      <c r="K69" s="81">
        <v>53</v>
      </c>
      <c r="L69" s="81">
        <v>42</v>
      </c>
      <c r="M69" s="81">
        <v>28</v>
      </c>
      <c r="N69" s="81">
        <v>21</v>
      </c>
      <c r="O69" s="81">
        <v>33</v>
      </c>
      <c r="P69" s="81">
        <v>68</v>
      </c>
      <c r="Q69" s="93">
        <f t="shared" si="39"/>
        <v>11.547169811320755</v>
      </c>
      <c r="R69" s="93">
        <f t="shared" si="40"/>
        <v>2.0606060606060606</v>
      </c>
      <c r="S69" s="93">
        <f t="shared" si="41"/>
        <v>7.132075471698113</v>
      </c>
      <c r="T69" s="81">
        <v>195</v>
      </c>
      <c r="U69" s="81">
        <v>0.218</v>
      </c>
    </row>
    <row r="70" spans="1:21" s="81" customForma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7"/>
      <c r="R70" s="37"/>
      <c r="S70" s="37"/>
      <c r="T70" s="36"/>
      <c r="U70" s="36"/>
    </row>
    <row r="71" spans="1:21" s="81" customFormat="1" x14ac:dyDescent="0.25">
      <c r="A71" s="57" t="s">
        <v>275</v>
      </c>
      <c r="B71" s="57">
        <v>2018</v>
      </c>
      <c r="C71" s="57">
        <v>3.69</v>
      </c>
      <c r="D71" s="57">
        <v>5</v>
      </c>
      <c r="E71" s="57">
        <v>1</v>
      </c>
      <c r="F71" s="57">
        <v>17</v>
      </c>
      <c r="G71" s="57">
        <v>3</v>
      </c>
      <c r="H71" s="57">
        <v>1</v>
      </c>
      <c r="I71" s="57">
        <v>0</v>
      </c>
      <c r="J71" s="57">
        <v>1</v>
      </c>
      <c r="K71" s="57">
        <v>39</v>
      </c>
      <c r="L71" s="57">
        <v>37</v>
      </c>
      <c r="M71" s="57">
        <v>20</v>
      </c>
      <c r="N71" s="57">
        <v>16</v>
      </c>
      <c r="O71" s="57">
        <v>16</v>
      </c>
      <c r="P71" s="57">
        <v>37</v>
      </c>
      <c r="Q71" s="66">
        <f t="shared" ref="Q71:Q89" si="51">AVERAGE(P71/(K71/9))</f>
        <v>8.5384615384615383</v>
      </c>
      <c r="R71" s="66">
        <f t="shared" ref="R71:R89" si="52">AVERAGE(P71/O71)</f>
        <v>2.3125</v>
      </c>
      <c r="S71" s="66">
        <f t="shared" ref="S71:S89" si="53">AVERAGE((L71*9)/K71)</f>
        <v>8.5384615384615383</v>
      </c>
      <c r="T71" s="57">
        <v>147</v>
      </c>
      <c r="U71" s="57">
        <v>0.252</v>
      </c>
    </row>
    <row r="72" spans="1:21" s="36" customFormat="1" x14ac:dyDescent="0.25">
      <c r="A72" s="46" t="s">
        <v>275</v>
      </c>
      <c r="B72" s="46">
        <v>2019</v>
      </c>
      <c r="C72" s="46">
        <v>2.89</v>
      </c>
      <c r="D72" s="46">
        <v>4</v>
      </c>
      <c r="E72" s="46">
        <v>2</v>
      </c>
      <c r="F72" s="46">
        <v>12</v>
      </c>
      <c r="G72" s="46">
        <v>10</v>
      </c>
      <c r="H72" s="46">
        <v>1</v>
      </c>
      <c r="I72" s="46">
        <v>1</v>
      </c>
      <c r="J72" s="46">
        <v>0</v>
      </c>
      <c r="K72" s="46">
        <v>46.7</v>
      </c>
      <c r="L72" s="46">
        <v>32</v>
      </c>
      <c r="M72" s="46">
        <v>21</v>
      </c>
      <c r="N72" s="46">
        <v>15</v>
      </c>
      <c r="O72" s="46">
        <v>15</v>
      </c>
      <c r="P72" s="46">
        <v>51</v>
      </c>
      <c r="Q72" s="91">
        <f t="shared" si="51"/>
        <v>9.8286937901498916</v>
      </c>
      <c r="R72" s="91">
        <f t="shared" si="52"/>
        <v>3.4</v>
      </c>
      <c r="S72" s="91">
        <f t="shared" si="53"/>
        <v>6.1670235546038539</v>
      </c>
      <c r="T72" s="46">
        <v>168</v>
      </c>
      <c r="U72" s="92">
        <v>0.19</v>
      </c>
    </row>
    <row r="73" spans="1:21" s="36" customFormat="1" x14ac:dyDescent="0.25">
      <c r="A73" s="46" t="s">
        <v>275</v>
      </c>
      <c r="B73" s="46">
        <v>2020</v>
      </c>
      <c r="C73" s="46">
        <v>7.36</v>
      </c>
      <c r="D73" s="46">
        <v>1</v>
      </c>
      <c r="E73" s="46">
        <v>0</v>
      </c>
      <c r="F73" s="46">
        <v>2</v>
      </c>
      <c r="G73" s="46">
        <v>1</v>
      </c>
      <c r="H73" s="46">
        <v>0</v>
      </c>
      <c r="I73" s="46">
        <v>0</v>
      </c>
      <c r="J73" s="46">
        <v>0</v>
      </c>
      <c r="K73" s="46">
        <v>3.7</v>
      </c>
      <c r="L73" s="46">
        <v>3</v>
      </c>
      <c r="M73" s="46">
        <v>3</v>
      </c>
      <c r="N73" s="46">
        <v>3</v>
      </c>
      <c r="O73" s="46">
        <v>6</v>
      </c>
      <c r="P73" s="46">
        <v>4</v>
      </c>
      <c r="Q73" s="91">
        <f t="shared" si="51"/>
        <v>9.729729729729728</v>
      </c>
      <c r="R73" s="91">
        <f t="shared" si="52"/>
        <v>0.66666666666666663</v>
      </c>
      <c r="S73" s="91">
        <f t="shared" si="53"/>
        <v>7.2972972972972974</v>
      </c>
      <c r="T73" s="46">
        <v>14</v>
      </c>
      <c r="U73" s="92">
        <v>0.214</v>
      </c>
    </row>
    <row r="74" spans="1:21" s="36" customFormat="1" x14ac:dyDescent="0.25">
      <c r="A74" s="46" t="s">
        <v>275</v>
      </c>
      <c r="B74" s="46">
        <v>2021</v>
      </c>
      <c r="C74" s="37">
        <v>9</v>
      </c>
      <c r="D74" s="46">
        <v>0</v>
      </c>
      <c r="E74" s="46">
        <v>0</v>
      </c>
      <c r="F74" s="46">
        <v>2</v>
      </c>
      <c r="G74" s="46">
        <v>0</v>
      </c>
      <c r="H74" s="46">
        <v>0</v>
      </c>
      <c r="I74" s="46">
        <v>0</v>
      </c>
      <c r="J74" s="46">
        <v>0</v>
      </c>
      <c r="K74" s="89">
        <v>2</v>
      </c>
      <c r="L74" s="46">
        <v>5</v>
      </c>
      <c r="M74" s="46">
        <v>2</v>
      </c>
      <c r="N74" s="46">
        <v>2</v>
      </c>
      <c r="O74" s="46">
        <v>2</v>
      </c>
      <c r="P74" s="46">
        <v>2</v>
      </c>
      <c r="Q74" s="91">
        <f t="shared" si="51"/>
        <v>9</v>
      </c>
      <c r="R74" s="91">
        <f t="shared" si="52"/>
        <v>1</v>
      </c>
      <c r="S74" s="91">
        <f t="shared" si="53"/>
        <v>22.5</v>
      </c>
      <c r="T74" s="46">
        <v>11</v>
      </c>
      <c r="U74" s="92">
        <v>0.5</v>
      </c>
    </row>
    <row r="75" spans="1:21" s="36" customFormat="1" x14ac:dyDescent="0.25">
      <c r="A75" s="46" t="s">
        <v>275</v>
      </c>
      <c r="B75" s="46">
        <v>2022</v>
      </c>
      <c r="C75" s="37">
        <v>3.49</v>
      </c>
      <c r="D75" s="46">
        <v>6</v>
      </c>
      <c r="E75" s="46">
        <v>2</v>
      </c>
      <c r="F75" s="46">
        <v>27</v>
      </c>
      <c r="G75" s="46">
        <v>0</v>
      </c>
      <c r="H75" s="46">
        <v>0</v>
      </c>
      <c r="I75" s="46">
        <v>0</v>
      </c>
      <c r="J75" s="46">
        <v>0</v>
      </c>
      <c r="K75" s="89">
        <v>49</v>
      </c>
      <c r="L75" s="46">
        <v>30</v>
      </c>
      <c r="M75" s="46">
        <v>20</v>
      </c>
      <c r="N75" s="46">
        <v>19</v>
      </c>
      <c r="O75" s="46">
        <v>26</v>
      </c>
      <c r="P75" s="46">
        <v>40</v>
      </c>
      <c r="Q75" s="91">
        <f t="shared" ref="Q75" si="54">AVERAGE(P75/(K75/9))</f>
        <v>7.3469387755102042</v>
      </c>
      <c r="R75" s="91">
        <f t="shared" ref="R75" si="55">AVERAGE(P75/O75)</f>
        <v>1.5384615384615385</v>
      </c>
      <c r="S75" s="91">
        <f t="shared" ref="S75" si="56">AVERAGE((L75*9)/K75)</f>
        <v>5.5102040816326534</v>
      </c>
      <c r="T75" s="46">
        <v>179</v>
      </c>
      <c r="U75" s="92">
        <v>0.18</v>
      </c>
    </row>
    <row r="76" spans="1:21" s="81" customFormat="1" x14ac:dyDescent="0.25">
      <c r="A76" s="81" t="s">
        <v>275</v>
      </c>
      <c r="B76" s="81" t="s">
        <v>1</v>
      </c>
      <c r="C76" s="81">
        <v>3.53</v>
      </c>
      <c r="D76" s="81">
        <v>16</v>
      </c>
      <c r="E76" s="81">
        <v>5</v>
      </c>
      <c r="F76" s="81">
        <v>60</v>
      </c>
      <c r="G76" s="81">
        <v>14</v>
      </c>
      <c r="H76" s="81">
        <v>2</v>
      </c>
      <c r="I76" s="81">
        <v>1</v>
      </c>
      <c r="J76" s="81">
        <v>1</v>
      </c>
      <c r="K76" s="81">
        <v>140.1</v>
      </c>
      <c r="L76" s="81">
        <v>107</v>
      </c>
      <c r="M76" s="81">
        <v>66</v>
      </c>
      <c r="N76" s="81">
        <v>55</v>
      </c>
      <c r="O76" s="81">
        <v>65</v>
      </c>
      <c r="P76" s="81">
        <v>134</v>
      </c>
      <c r="Q76" s="93">
        <f t="shared" si="51"/>
        <v>8.6081370449678793</v>
      </c>
      <c r="R76" s="93">
        <f t="shared" si="52"/>
        <v>2.0615384615384613</v>
      </c>
      <c r="S76" s="93">
        <f t="shared" si="53"/>
        <v>6.8736616702355464</v>
      </c>
      <c r="T76" s="81">
        <v>519</v>
      </c>
      <c r="U76" s="81">
        <v>0.21099999999999999</v>
      </c>
    </row>
    <row r="77" spans="1:21" s="36" customFormat="1" x14ac:dyDescent="0.25">
      <c r="Q77" s="37"/>
      <c r="R77" s="37"/>
      <c r="S77" s="37"/>
    </row>
    <row r="78" spans="1:21" s="57" customFormat="1" x14ac:dyDescent="0.25">
      <c r="A78" s="57" t="s">
        <v>273</v>
      </c>
      <c r="B78" s="57">
        <v>2017</v>
      </c>
      <c r="C78" s="57">
        <v>5.21</v>
      </c>
      <c r="D78" s="57">
        <v>1</v>
      </c>
      <c r="E78" s="57">
        <v>2</v>
      </c>
      <c r="F78" s="57">
        <v>6</v>
      </c>
      <c r="G78" s="57">
        <v>2</v>
      </c>
      <c r="H78" s="57">
        <v>0</v>
      </c>
      <c r="I78" s="57">
        <v>0</v>
      </c>
      <c r="J78" s="57">
        <v>0</v>
      </c>
      <c r="K78" s="57">
        <v>19</v>
      </c>
      <c r="L78" s="57">
        <v>20</v>
      </c>
      <c r="M78" s="57">
        <v>12</v>
      </c>
      <c r="N78" s="57">
        <v>11</v>
      </c>
      <c r="O78" s="57">
        <v>10</v>
      </c>
      <c r="P78" s="57">
        <v>9</v>
      </c>
      <c r="Q78" s="66">
        <f t="shared" si="51"/>
        <v>4.2631578947368416</v>
      </c>
      <c r="R78" s="66">
        <f t="shared" si="52"/>
        <v>0.9</v>
      </c>
      <c r="S78" s="66">
        <f t="shared" si="53"/>
        <v>9.473684210526315</v>
      </c>
      <c r="T78" s="57">
        <v>72</v>
      </c>
      <c r="U78" s="57">
        <v>0.27800000000000002</v>
      </c>
    </row>
    <row r="79" spans="1:21" s="36" customFormat="1" x14ac:dyDescent="0.25">
      <c r="A79" s="36" t="s">
        <v>273</v>
      </c>
      <c r="B79" s="36">
        <v>2018</v>
      </c>
      <c r="C79" s="37">
        <v>4.5</v>
      </c>
      <c r="D79" s="36">
        <v>3</v>
      </c>
      <c r="E79" s="36">
        <v>2</v>
      </c>
      <c r="F79" s="36">
        <v>7</v>
      </c>
      <c r="G79" s="36">
        <v>6</v>
      </c>
      <c r="H79" s="36">
        <v>0</v>
      </c>
      <c r="I79" s="36">
        <v>0</v>
      </c>
      <c r="J79" s="36">
        <v>0</v>
      </c>
      <c r="K79" s="36">
        <v>30</v>
      </c>
      <c r="L79" s="36">
        <v>36</v>
      </c>
      <c r="M79" s="36">
        <v>23</v>
      </c>
      <c r="N79" s="36">
        <v>15</v>
      </c>
      <c r="O79" s="36">
        <v>8</v>
      </c>
      <c r="P79" s="36">
        <v>17</v>
      </c>
      <c r="Q79" s="37">
        <f t="shared" si="51"/>
        <v>5.0999999999999996</v>
      </c>
      <c r="R79" s="37">
        <f t="shared" si="52"/>
        <v>2.125</v>
      </c>
      <c r="S79" s="37">
        <f t="shared" si="53"/>
        <v>10.8</v>
      </c>
      <c r="T79" s="36">
        <v>126</v>
      </c>
      <c r="U79" s="36">
        <v>0.28599999999999998</v>
      </c>
    </row>
    <row r="80" spans="1:21" s="36" customFormat="1" x14ac:dyDescent="0.25">
      <c r="A80" s="36" t="s">
        <v>273</v>
      </c>
      <c r="B80" s="36">
        <v>2019</v>
      </c>
      <c r="C80" s="37">
        <v>4.09</v>
      </c>
      <c r="D80" s="36">
        <v>1</v>
      </c>
      <c r="E80" s="36">
        <v>1</v>
      </c>
      <c r="F80" s="36">
        <v>3</v>
      </c>
      <c r="G80" s="36">
        <v>2</v>
      </c>
      <c r="H80" s="36">
        <v>0</v>
      </c>
      <c r="I80" s="36">
        <v>0</v>
      </c>
      <c r="J80" s="36">
        <v>0</v>
      </c>
      <c r="K80" s="36">
        <v>11</v>
      </c>
      <c r="L80" s="36">
        <v>16</v>
      </c>
      <c r="M80" s="36">
        <v>7</v>
      </c>
      <c r="N80" s="36">
        <v>5</v>
      </c>
      <c r="O80" s="36">
        <v>0</v>
      </c>
      <c r="P80" s="36">
        <v>10</v>
      </c>
      <c r="Q80" s="37">
        <f t="shared" si="51"/>
        <v>8.1818181818181817</v>
      </c>
      <c r="R80" s="37" t="e">
        <f t="shared" si="52"/>
        <v>#DIV/0!</v>
      </c>
      <c r="S80" s="37">
        <f t="shared" si="53"/>
        <v>13.090909090909092</v>
      </c>
      <c r="T80" s="36">
        <v>47</v>
      </c>
      <c r="U80" s="85">
        <v>0.34</v>
      </c>
    </row>
    <row r="81" spans="1:87" s="36" customFormat="1" x14ac:dyDescent="0.25">
      <c r="A81" s="81" t="s">
        <v>273</v>
      </c>
      <c r="B81" s="81" t="s">
        <v>1</v>
      </c>
      <c r="C81" s="81">
        <v>4.6500000000000004</v>
      </c>
      <c r="D81" s="81">
        <v>5</v>
      </c>
      <c r="E81" s="81">
        <v>5</v>
      </c>
      <c r="F81" s="81">
        <v>16</v>
      </c>
      <c r="G81" s="81">
        <v>10</v>
      </c>
      <c r="H81" s="81">
        <v>0</v>
      </c>
      <c r="I81" s="81">
        <v>0</v>
      </c>
      <c r="J81" s="81">
        <v>0</v>
      </c>
      <c r="K81" s="95">
        <v>60</v>
      </c>
      <c r="L81" s="81">
        <v>72</v>
      </c>
      <c r="M81" s="81">
        <v>42</v>
      </c>
      <c r="N81" s="81">
        <v>31</v>
      </c>
      <c r="O81" s="81">
        <v>18</v>
      </c>
      <c r="P81" s="81">
        <v>36</v>
      </c>
      <c r="Q81" s="93">
        <f t="shared" si="51"/>
        <v>5.3999999999999995</v>
      </c>
      <c r="R81" s="93">
        <f t="shared" si="52"/>
        <v>2</v>
      </c>
      <c r="S81" s="93">
        <f t="shared" si="53"/>
        <v>10.8</v>
      </c>
      <c r="T81" s="81">
        <v>245</v>
      </c>
      <c r="U81" s="81">
        <v>0.29399999999999998</v>
      </c>
    </row>
    <row r="82" spans="1:87" s="36" customFormat="1" x14ac:dyDescent="0.25">
      <c r="Q82" s="37"/>
      <c r="R82" s="37"/>
      <c r="S82" s="37"/>
    </row>
    <row r="83" spans="1:87" s="83" customFormat="1" x14ac:dyDescent="0.25">
      <c r="A83" s="57" t="s">
        <v>276</v>
      </c>
      <c r="B83" s="57">
        <v>2017</v>
      </c>
      <c r="C83" s="66">
        <v>13.5</v>
      </c>
      <c r="D83" s="57">
        <v>0</v>
      </c>
      <c r="E83" s="57">
        <v>0</v>
      </c>
      <c r="F83" s="57">
        <v>5</v>
      </c>
      <c r="G83" s="57">
        <v>0</v>
      </c>
      <c r="H83" s="57">
        <v>0</v>
      </c>
      <c r="I83" s="57">
        <v>0</v>
      </c>
      <c r="J83" s="57">
        <v>0</v>
      </c>
      <c r="K83" s="57">
        <v>4</v>
      </c>
      <c r="L83" s="57">
        <v>8</v>
      </c>
      <c r="M83" s="57">
        <v>6</v>
      </c>
      <c r="N83" s="57">
        <v>6</v>
      </c>
      <c r="O83" s="57">
        <v>5</v>
      </c>
      <c r="P83" s="57">
        <v>1</v>
      </c>
      <c r="Q83" s="66">
        <f t="shared" si="51"/>
        <v>2.25</v>
      </c>
      <c r="R83" s="66">
        <f t="shared" si="52"/>
        <v>0.2</v>
      </c>
      <c r="S83" s="66">
        <f t="shared" si="53"/>
        <v>18</v>
      </c>
      <c r="T83" s="57">
        <v>19</v>
      </c>
      <c r="U83" s="57">
        <v>0.42099999999999999</v>
      </c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</row>
    <row r="84" spans="1:87" s="83" customFormat="1" x14ac:dyDescent="0.25">
      <c r="A84" s="36" t="s">
        <v>276</v>
      </c>
      <c r="B84" s="36">
        <v>2018</v>
      </c>
      <c r="C84" s="36">
        <v>5.12</v>
      </c>
      <c r="D84" s="36">
        <v>2</v>
      </c>
      <c r="E84" s="36">
        <v>7</v>
      </c>
      <c r="F84" s="36">
        <v>15</v>
      </c>
      <c r="G84" s="36">
        <v>9</v>
      </c>
      <c r="H84" s="36">
        <v>0</v>
      </c>
      <c r="I84" s="36">
        <v>0</v>
      </c>
      <c r="J84" s="36">
        <v>1</v>
      </c>
      <c r="K84" s="36">
        <v>45.7</v>
      </c>
      <c r="L84" s="36">
        <v>54</v>
      </c>
      <c r="M84" s="36">
        <v>36</v>
      </c>
      <c r="N84" s="36">
        <v>26</v>
      </c>
      <c r="O84" s="36">
        <v>27</v>
      </c>
      <c r="P84" s="36">
        <v>60</v>
      </c>
      <c r="Q84" s="37">
        <f t="shared" si="51"/>
        <v>11.816192560175054</v>
      </c>
      <c r="R84" s="37">
        <f t="shared" si="52"/>
        <v>2.2222222222222223</v>
      </c>
      <c r="S84" s="37">
        <f t="shared" si="53"/>
        <v>10.634573304157549</v>
      </c>
      <c r="T84" s="36">
        <v>181</v>
      </c>
      <c r="U84" s="36">
        <v>0.29799999999999999</v>
      </c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</row>
    <row r="85" spans="1:87" s="13" customFormat="1" x14ac:dyDescent="0.25">
      <c r="A85" s="81" t="s">
        <v>276</v>
      </c>
      <c r="B85" s="81" t="s">
        <v>1</v>
      </c>
      <c r="C85" s="93">
        <v>5.8</v>
      </c>
      <c r="D85" s="81">
        <v>2</v>
      </c>
      <c r="E85" s="81">
        <v>7</v>
      </c>
      <c r="F85" s="81">
        <v>20</v>
      </c>
      <c r="G85" s="81">
        <v>9</v>
      </c>
      <c r="H85" s="81">
        <v>0</v>
      </c>
      <c r="I85" s="81">
        <v>0</v>
      </c>
      <c r="J85" s="81">
        <v>1</v>
      </c>
      <c r="K85" s="81">
        <v>49.7</v>
      </c>
      <c r="L85" s="81">
        <v>62</v>
      </c>
      <c r="M85" s="81">
        <v>42</v>
      </c>
      <c r="N85" s="81">
        <v>32</v>
      </c>
      <c r="O85" s="81">
        <v>32</v>
      </c>
      <c r="P85" s="81">
        <v>61</v>
      </c>
      <c r="Q85" s="93">
        <f t="shared" si="51"/>
        <v>11.046277665995976</v>
      </c>
      <c r="R85" s="93">
        <f t="shared" si="52"/>
        <v>1.90625</v>
      </c>
      <c r="S85" s="93">
        <f t="shared" si="53"/>
        <v>11.227364185110662</v>
      </c>
      <c r="T85" s="81">
        <v>200</v>
      </c>
      <c r="U85" s="98">
        <v>0.31</v>
      </c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</row>
    <row r="86" spans="1:87" s="13" customForma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7"/>
      <c r="R86" s="37"/>
      <c r="S86" s="37"/>
      <c r="T86" s="36"/>
      <c r="U86" s="3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</row>
    <row r="87" spans="1:87" s="83" customFormat="1" x14ac:dyDescent="0.25">
      <c r="A87" s="36" t="s">
        <v>274</v>
      </c>
      <c r="B87" s="36">
        <v>2018</v>
      </c>
      <c r="C87" s="36">
        <v>7.62</v>
      </c>
      <c r="D87" s="36">
        <v>2</v>
      </c>
      <c r="E87" s="36">
        <v>1</v>
      </c>
      <c r="F87" s="36">
        <v>14</v>
      </c>
      <c r="G87" s="36">
        <v>3</v>
      </c>
      <c r="H87" s="36">
        <v>0</v>
      </c>
      <c r="I87" s="36">
        <v>0</v>
      </c>
      <c r="J87" s="36">
        <v>0</v>
      </c>
      <c r="K87" s="36">
        <v>28.3</v>
      </c>
      <c r="L87" s="36">
        <v>40</v>
      </c>
      <c r="M87" s="36">
        <v>25</v>
      </c>
      <c r="N87" s="36">
        <v>24</v>
      </c>
      <c r="O87" s="36">
        <v>21</v>
      </c>
      <c r="P87" s="36">
        <v>25</v>
      </c>
      <c r="Q87" s="37">
        <f t="shared" si="51"/>
        <v>7.9505300353356896</v>
      </c>
      <c r="R87" s="37">
        <f t="shared" si="52"/>
        <v>1.1904761904761905</v>
      </c>
      <c r="S87" s="37">
        <f t="shared" si="53"/>
        <v>12.720848056537102</v>
      </c>
      <c r="T87" s="36">
        <v>121</v>
      </c>
      <c r="U87" s="36">
        <v>0.33100000000000002</v>
      </c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</row>
    <row r="88" spans="1:87" x14ac:dyDescent="0.25">
      <c r="A88" s="36" t="s">
        <v>274</v>
      </c>
      <c r="B88" s="36">
        <v>2019</v>
      </c>
      <c r="C88" s="36">
        <v>8.7100000000000009</v>
      </c>
      <c r="D88" s="36">
        <v>0</v>
      </c>
      <c r="E88" s="36">
        <v>1</v>
      </c>
      <c r="F88" s="36">
        <v>10</v>
      </c>
      <c r="G88" s="36">
        <v>0</v>
      </c>
      <c r="H88" s="36">
        <v>0</v>
      </c>
      <c r="I88" s="36">
        <v>0</v>
      </c>
      <c r="J88" s="36">
        <v>0</v>
      </c>
      <c r="K88" s="36">
        <v>10.3</v>
      </c>
      <c r="L88" s="36">
        <v>10</v>
      </c>
      <c r="M88" s="36">
        <v>11</v>
      </c>
      <c r="N88" s="36">
        <v>10</v>
      </c>
      <c r="O88" s="36">
        <v>7</v>
      </c>
      <c r="P88" s="36">
        <v>12</v>
      </c>
      <c r="Q88" s="37">
        <f t="shared" si="51"/>
        <v>10.485436893203882</v>
      </c>
      <c r="R88" s="37">
        <f t="shared" si="52"/>
        <v>1.7142857142857142</v>
      </c>
      <c r="S88" s="37">
        <f t="shared" si="53"/>
        <v>8.7378640776699026</v>
      </c>
      <c r="T88" s="36">
        <v>38</v>
      </c>
      <c r="U88" s="36">
        <v>0.26300000000000001</v>
      </c>
    </row>
    <row r="89" spans="1:87" s="36" customFormat="1" x14ac:dyDescent="0.25">
      <c r="A89" s="81" t="s">
        <v>274</v>
      </c>
      <c r="B89" s="81" t="s">
        <v>1</v>
      </c>
      <c r="C89" s="81">
        <v>7.91</v>
      </c>
      <c r="D89" s="81">
        <v>2</v>
      </c>
      <c r="E89" s="81">
        <v>2</v>
      </c>
      <c r="F89" s="81">
        <v>24</v>
      </c>
      <c r="G89" s="81">
        <v>3</v>
      </c>
      <c r="H89" s="81">
        <v>0</v>
      </c>
      <c r="I89" s="81">
        <v>0</v>
      </c>
      <c r="J89" s="81">
        <v>0</v>
      </c>
      <c r="K89" s="81">
        <v>38.700000000000003</v>
      </c>
      <c r="L89" s="81">
        <v>50</v>
      </c>
      <c r="M89" s="81">
        <v>36</v>
      </c>
      <c r="N89" s="81">
        <v>34</v>
      </c>
      <c r="O89" s="81">
        <v>28</v>
      </c>
      <c r="P89" s="81">
        <v>37</v>
      </c>
      <c r="Q89" s="93">
        <f t="shared" si="51"/>
        <v>8.604651162790697</v>
      </c>
      <c r="R89" s="93">
        <f t="shared" si="52"/>
        <v>1.3214285714285714</v>
      </c>
      <c r="S89" s="93">
        <f t="shared" si="53"/>
        <v>11.627906976744185</v>
      </c>
      <c r="T89" s="81">
        <v>159</v>
      </c>
      <c r="U89" s="81">
        <v>0.314</v>
      </c>
    </row>
    <row r="90" spans="1:87" s="36" customFormat="1" x14ac:dyDescent="0.25">
      <c r="Q90" s="37"/>
      <c r="R90" s="37"/>
      <c r="S90" s="37"/>
    </row>
    <row r="91" spans="1:87" s="81" customFormat="1" x14ac:dyDescent="0.25">
      <c r="A91" s="57" t="s">
        <v>265</v>
      </c>
      <c r="B91" s="57">
        <v>2017</v>
      </c>
      <c r="C91" s="57">
        <v>4.59</v>
      </c>
      <c r="D91" s="57">
        <v>5</v>
      </c>
      <c r="E91" s="57">
        <v>4</v>
      </c>
      <c r="F91" s="57">
        <v>19</v>
      </c>
      <c r="G91" s="57">
        <v>6</v>
      </c>
      <c r="H91" s="57">
        <v>0</v>
      </c>
      <c r="I91" s="57">
        <v>0</v>
      </c>
      <c r="J91" s="57">
        <v>4</v>
      </c>
      <c r="K91" s="72">
        <v>49</v>
      </c>
      <c r="L91" s="57">
        <v>59</v>
      </c>
      <c r="M91" s="57">
        <v>27</v>
      </c>
      <c r="N91" s="57">
        <v>25</v>
      </c>
      <c r="O91" s="57">
        <v>17</v>
      </c>
      <c r="P91" s="57">
        <v>30</v>
      </c>
      <c r="Q91" s="66">
        <f t="shared" ref="Q91:Q96" si="57">AVERAGE(P91/(K91/9))</f>
        <v>5.5102040816326525</v>
      </c>
      <c r="R91" s="66">
        <f t="shared" ref="R91:R96" si="58">AVERAGE(P91/O91)</f>
        <v>1.7647058823529411</v>
      </c>
      <c r="S91" s="66">
        <f t="shared" ref="S91:S96" si="59">AVERAGE((L91*9)/K91)</f>
        <v>10.836734693877551</v>
      </c>
      <c r="T91" s="57">
        <v>197</v>
      </c>
      <c r="U91" s="57">
        <v>0.29899999999999999</v>
      </c>
    </row>
    <row r="92" spans="1:87" s="81" customFormat="1" x14ac:dyDescent="0.25">
      <c r="A92" s="36" t="s">
        <v>265</v>
      </c>
      <c r="B92" s="36">
        <v>2018</v>
      </c>
      <c r="C92" s="36">
        <v>3.72</v>
      </c>
      <c r="D92" s="36">
        <v>3</v>
      </c>
      <c r="E92" s="36">
        <v>2</v>
      </c>
      <c r="F92" s="36">
        <v>12</v>
      </c>
      <c r="G92" s="36">
        <v>12</v>
      </c>
      <c r="H92" s="36">
        <v>2</v>
      </c>
      <c r="I92" s="36">
        <v>1</v>
      </c>
      <c r="J92" s="36">
        <v>0</v>
      </c>
      <c r="K92" s="89">
        <v>55.7</v>
      </c>
      <c r="L92" s="36">
        <v>53</v>
      </c>
      <c r="M92" s="36">
        <v>26</v>
      </c>
      <c r="N92" s="36">
        <v>23</v>
      </c>
      <c r="O92" s="36">
        <v>15</v>
      </c>
      <c r="P92" s="36">
        <v>48</v>
      </c>
      <c r="Q92" s="37">
        <f t="shared" si="57"/>
        <v>7.7558348294434465</v>
      </c>
      <c r="R92" s="37">
        <f t="shared" si="58"/>
        <v>3.2</v>
      </c>
      <c r="S92" s="37">
        <f t="shared" si="59"/>
        <v>8.5637342908438061</v>
      </c>
      <c r="T92" s="36">
        <v>214</v>
      </c>
      <c r="U92" s="36">
        <v>0.248</v>
      </c>
    </row>
    <row r="93" spans="1:87" s="46" customFormat="1" x14ac:dyDescent="0.25">
      <c r="A93" s="36" t="s">
        <v>265</v>
      </c>
      <c r="B93" s="36">
        <v>2019</v>
      </c>
      <c r="C93" s="36">
        <v>5.25</v>
      </c>
      <c r="D93" s="36">
        <v>4</v>
      </c>
      <c r="E93" s="36">
        <v>3</v>
      </c>
      <c r="F93" s="36">
        <v>11</v>
      </c>
      <c r="G93" s="36">
        <v>7</v>
      </c>
      <c r="H93" s="36">
        <v>0</v>
      </c>
      <c r="I93" s="36">
        <v>0</v>
      </c>
      <c r="J93" s="36">
        <v>1</v>
      </c>
      <c r="K93" s="89">
        <v>36</v>
      </c>
      <c r="L93" s="36">
        <v>46</v>
      </c>
      <c r="M93" s="36">
        <v>26</v>
      </c>
      <c r="N93" s="36">
        <v>21</v>
      </c>
      <c r="O93" s="36">
        <v>15</v>
      </c>
      <c r="P93" s="36">
        <v>20</v>
      </c>
      <c r="Q93" s="37">
        <f t="shared" si="57"/>
        <v>5</v>
      </c>
      <c r="R93" s="37">
        <f t="shared" si="58"/>
        <v>1.3333333333333333</v>
      </c>
      <c r="S93" s="37">
        <f t="shared" si="59"/>
        <v>11.5</v>
      </c>
      <c r="T93" s="36">
        <v>142</v>
      </c>
      <c r="U93" s="36">
        <v>0.32400000000000001</v>
      </c>
    </row>
    <row r="94" spans="1:87" s="46" customFormat="1" x14ac:dyDescent="0.25">
      <c r="A94" s="36" t="s">
        <v>265</v>
      </c>
      <c r="B94" s="36">
        <v>2020</v>
      </c>
      <c r="C94" s="36">
        <v>3.95</v>
      </c>
      <c r="D94" s="36">
        <v>1</v>
      </c>
      <c r="E94" s="36">
        <v>1</v>
      </c>
      <c r="F94" s="36">
        <v>5</v>
      </c>
      <c r="G94" s="36">
        <v>3</v>
      </c>
      <c r="H94" s="36">
        <v>0</v>
      </c>
      <c r="I94" s="36">
        <v>0</v>
      </c>
      <c r="J94" s="36">
        <v>0</v>
      </c>
      <c r="K94" s="89">
        <v>13.7</v>
      </c>
      <c r="L94" s="36">
        <v>11</v>
      </c>
      <c r="M94" s="36">
        <v>7</v>
      </c>
      <c r="N94" s="36">
        <v>6</v>
      </c>
      <c r="O94" s="36">
        <v>7</v>
      </c>
      <c r="P94" s="36">
        <v>16</v>
      </c>
      <c r="Q94" s="37">
        <f t="shared" si="57"/>
        <v>10.51094890510949</v>
      </c>
      <c r="R94" s="37">
        <f t="shared" si="58"/>
        <v>2.2857142857142856</v>
      </c>
      <c r="S94" s="37">
        <f t="shared" si="59"/>
        <v>7.226277372262774</v>
      </c>
      <c r="T94" s="36">
        <v>49</v>
      </c>
      <c r="U94" s="36">
        <v>0.224</v>
      </c>
    </row>
    <row r="95" spans="1:87" s="81" customFormat="1" x14ac:dyDescent="0.25">
      <c r="A95" s="36" t="s">
        <v>265</v>
      </c>
      <c r="B95" s="36">
        <v>2021</v>
      </c>
      <c r="C95" s="36">
        <v>3.41</v>
      </c>
      <c r="D95" s="36">
        <v>3</v>
      </c>
      <c r="E95" s="36">
        <v>1</v>
      </c>
      <c r="F95" s="36">
        <v>7</v>
      </c>
      <c r="G95" s="36">
        <v>6</v>
      </c>
      <c r="H95" s="36">
        <v>1</v>
      </c>
      <c r="I95" s="36">
        <v>0</v>
      </c>
      <c r="J95" s="36">
        <v>0</v>
      </c>
      <c r="K95" s="89">
        <v>31.7</v>
      </c>
      <c r="L95" s="36">
        <v>28</v>
      </c>
      <c r="M95" s="36">
        <v>14</v>
      </c>
      <c r="N95" s="36">
        <v>12</v>
      </c>
      <c r="O95" s="36">
        <v>9</v>
      </c>
      <c r="P95" s="36">
        <v>29</v>
      </c>
      <c r="Q95" s="37">
        <f t="shared" si="57"/>
        <v>8.2334384858044167</v>
      </c>
      <c r="R95" s="37">
        <f t="shared" si="58"/>
        <v>3.2222222222222223</v>
      </c>
      <c r="S95" s="37">
        <f t="shared" si="59"/>
        <v>7.9495268138801265</v>
      </c>
      <c r="T95" s="36">
        <v>123</v>
      </c>
      <c r="U95" s="36">
        <v>0.23100000000000001</v>
      </c>
    </row>
    <row r="96" spans="1:87" s="36" customFormat="1" x14ac:dyDescent="0.25">
      <c r="A96" s="83" t="s">
        <v>265</v>
      </c>
      <c r="B96" s="83" t="s">
        <v>1</v>
      </c>
      <c r="C96" s="83">
        <v>4.21</v>
      </c>
      <c r="D96" s="83">
        <v>16</v>
      </c>
      <c r="E96" s="83">
        <v>11</v>
      </c>
      <c r="F96" s="83">
        <v>54</v>
      </c>
      <c r="G96" s="83">
        <v>34</v>
      </c>
      <c r="H96" s="83">
        <v>3</v>
      </c>
      <c r="I96" s="83">
        <v>1</v>
      </c>
      <c r="J96" s="83">
        <v>5</v>
      </c>
      <c r="K96" s="94">
        <v>186</v>
      </c>
      <c r="L96" s="83">
        <v>197</v>
      </c>
      <c r="M96" s="83">
        <v>100</v>
      </c>
      <c r="N96" s="83">
        <v>87</v>
      </c>
      <c r="O96" s="83">
        <v>63</v>
      </c>
      <c r="P96" s="83">
        <v>143</v>
      </c>
      <c r="Q96" s="93">
        <f t="shared" si="57"/>
        <v>6.919354838709677</v>
      </c>
      <c r="R96" s="93">
        <f t="shared" si="58"/>
        <v>2.2698412698412698</v>
      </c>
      <c r="S96" s="93">
        <f t="shared" si="59"/>
        <v>9.5322580645161299</v>
      </c>
      <c r="T96" s="83">
        <v>725</v>
      </c>
      <c r="U96" s="83">
        <v>0.27200000000000002</v>
      </c>
    </row>
    <row r="97" spans="1:87" s="57" customFormat="1" x14ac:dyDescent="0.2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94"/>
      <c r="L97" s="83"/>
      <c r="M97" s="83"/>
      <c r="N97" s="83"/>
      <c r="O97" s="83"/>
      <c r="P97" s="83"/>
      <c r="Q97" s="93"/>
      <c r="R97" s="93"/>
      <c r="S97" s="93"/>
      <c r="T97" s="83"/>
      <c r="U97" s="83"/>
    </row>
    <row r="98" spans="1:87" s="46" customFormat="1" x14ac:dyDescent="0.25">
      <c r="A98" s="13" t="s">
        <v>277</v>
      </c>
      <c r="B98" s="13">
        <v>2017</v>
      </c>
      <c r="C98" s="13">
        <v>8.3800000000000008</v>
      </c>
      <c r="D98" s="13">
        <v>1</v>
      </c>
      <c r="E98" s="13">
        <v>1</v>
      </c>
      <c r="F98" s="13">
        <v>6</v>
      </c>
      <c r="G98" s="13">
        <v>4</v>
      </c>
      <c r="H98" s="13">
        <v>0</v>
      </c>
      <c r="I98" s="13">
        <v>0</v>
      </c>
      <c r="J98" s="13">
        <v>0</v>
      </c>
      <c r="K98" s="31">
        <v>19.3</v>
      </c>
      <c r="L98" s="13">
        <v>31</v>
      </c>
      <c r="M98" s="13">
        <v>21</v>
      </c>
      <c r="N98" s="13">
        <v>18</v>
      </c>
      <c r="O98" s="13">
        <v>5</v>
      </c>
      <c r="P98" s="13">
        <v>9</v>
      </c>
      <c r="Q98" s="37">
        <f t="shared" ref="Q98:Q100" si="60">AVERAGE(P98/(K98/9))</f>
        <v>4.1968911917098444</v>
      </c>
      <c r="R98" s="37">
        <f t="shared" ref="R98:R100" si="61">AVERAGE(P98/O98)</f>
        <v>1.8</v>
      </c>
      <c r="S98" s="37">
        <f t="shared" ref="S98:S100" si="62">AVERAGE((L98*9)/K98)</f>
        <v>14.455958549222798</v>
      </c>
      <c r="T98" s="13">
        <v>85</v>
      </c>
      <c r="U98" s="13">
        <v>0.36499999999999999</v>
      </c>
    </row>
    <row r="99" spans="1:87" s="46" customFormat="1" x14ac:dyDescent="0.25">
      <c r="A99" s="13" t="s">
        <v>277</v>
      </c>
      <c r="B99" s="13">
        <v>2018</v>
      </c>
      <c r="C99" s="13">
        <v>2.4300000000000002</v>
      </c>
      <c r="D99" s="13">
        <v>2</v>
      </c>
      <c r="E99" s="13">
        <v>2</v>
      </c>
      <c r="F99" s="13">
        <v>20</v>
      </c>
      <c r="G99" s="13">
        <v>0</v>
      </c>
      <c r="H99" s="13">
        <v>0</v>
      </c>
      <c r="I99" s="13">
        <v>0</v>
      </c>
      <c r="J99" s="13">
        <v>4</v>
      </c>
      <c r="K99" s="31">
        <v>37</v>
      </c>
      <c r="L99" s="13">
        <v>34</v>
      </c>
      <c r="M99" s="13">
        <v>14</v>
      </c>
      <c r="N99" s="13">
        <v>10</v>
      </c>
      <c r="O99" s="13">
        <v>15</v>
      </c>
      <c r="P99" s="13">
        <v>31</v>
      </c>
      <c r="Q99" s="37">
        <f t="shared" si="60"/>
        <v>7.5405405405405412</v>
      </c>
      <c r="R99" s="37">
        <f t="shared" si="61"/>
        <v>2.0666666666666669</v>
      </c>
      <c r="S99" s="37">
        <f t="shared" si="62"/>
        <v>8.2702702702702702</v>
      </c>
      <c r="T99" s="13">
        <v>138</v>
      </c>
      <c r="U99" s="13">
        <v>0.246</v>
      </c>
    </row>
    <row r="100" spans="1:87" s="83" customFormat="1" x14ac:dyDescent="0.25">
      <c r="A100" s="83" t="s">
        <v>277</v>
      </c>
      <c r="B100" s="83" t="s">
        <v>1</v>
      </c>
      <c r="C100" s="83">
        <v>4.47</v>
      </c>
      <c r="D100" s="83">
        <v>3</v>
      </c>
      <c r="E100" s="83">
        <v>3</v>
      </c>
      <c r="F100" s="83">
        <v>26</v>
      </c>
      <c r="G100" s="83">
        <v>4</v>
      </c>
      <c r="H100" s="83">
        <v>0</v>
      </c>
      <c r="I100" s="83">
        <v>0</v>
      </c>
      <c r="J100" s="83">
        <v>4</v>
      </c>
      <c r="K100" s="94">
        <v>56.3</v>
      </c>
      <c r="L100" s="83">
        <v>65</v>
      </c>
      <c r="M100" s="83">
        <v>35</v>
      </c>
      <c r="N100" s="83">
        <v>28</v>
      </c>
      <c r="O100" s="83">
        <v>20</v>
      </c>
      <c r="P100" s="83">
        <v>40</v>
      </c>
      <c r="Q100" s="93">
        <f t="shared" si="60"/>
        <v>6.3943161634103021</v>
      </c>
      <c r="R100" s="93">
        <f t="shared" si="61"/>
        <v>2</v>
      </c>
      <c r="S100" s="93">
        <f t="shared" si="62"/>
        <v>10.390763765541742</v>
      </c>
      <c r="T100" s="83">
        <v>223</v>
      </c>
      <c r="U100" s="83">
        <v>0.29099999999999998</v>
      </c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</row>
    <row r="101" spans="1:87" s="83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37"/>
      <c r="R101" s="37"/>
      <c r="S101" s="37"/>
      <c r="T101"/>
      <c r="U10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</row>
    <row r="102" spans="1:87" s="13" customFormat="1" x14ac:dyDescent="0.25">
      <c r="A102" s="36" t="s">
        <v>264</v>
      </c>
      <c r="B102" s="36">
        <v>2017</v>
      </c>
      <c r="C102" s="36">
        <v>7.27</v>
      </c>
      <c r="D102" s="36">
        <v>0</v>
      </c>
      <c r="E102" s="36">
        <v>3</v>
      </c>
      <c r="F102" s="36">
        <v>14</v>
      </c>
      <c r="G102" s="36">
        <v>0</v>
      </c>
      <c r="H102" s="36">
        <v>0</v>
      </c>
      <c r="I102" s="36">
        <v>0</v>
      </c>
      <c r="J102" s="36">
        <v>3</v>
      </c>
      <c r="K102" s="36">
        <v>17.3</v>
      </c>
      <c r="L102" s="36">
        <v>22</v>
      </c>
      <c r="M102" s="36">
        <v>17</v>
      </c>
      <c r="N102" s="36">
        <v>14</v>
      </c>
      <c r="O102" s="36">
        <v>13</v>
      </c>
      <c r="P102" s="36">
        <v>14</v>
      </c>
      <c r="Q102" s="37">
        <f t="shared" ref="Q102:Q108" si="63">AVERAGE(P102/(K102/9))</f>
        <v>7.2832369942196529</v>
      </c>
      <c r="R102" s="37">
        <f t="shared" ref="R102:R108" si="64">AVERAGE(P102/O102)</f>
        <v>1.0769230769230769</v>
      </c>
      <c r="S102" s="37">
        <f t="shared" ref="S102:S108" si="65">AVERAGE((L102*9)/K102)</f>
        <v>11.445086705202312</v>
      </c>
      <c r="T102" s="36">
        <v>71</v>
      </c>
      <c r="U102" s="85">
        <v>0.31</v>
      </c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</row>
    <row r="103" spans="1:87" s="13" customFormat="1" x14ac:dyDescent="0.25">
      <c r="A103" s="36" t="s">
        <v>264</v>
      </c>
      <c r="B103" s="36">
        <v>2018</v>
      </c>
      <c r="C103" s="36">
        <v>10.45</v>
      </c>
      <c r="D103" s="36">
        <v>0</v>
      </c>
      <c r="E103" s="36">
        <v>1</v>
      </c>
      <c r="F103" s="36">
        <v>13</v>
      </c>
      <c r="G103" s="36">
        <v>0</v>
      </c>
      <c r="H103" s="36">
        <v>0</v>
      </c>
      <c r="I103" s="36">
        <v>0</v>
      </c>
      <c r="J103" s="36">
        <v>2</v>
      </c>
      <c r="K103" s="36">
        <v>10.3</v>
      </c>
      <c r="L103" s="36">
        <v>17</v>
      </c>
      <c r="M103" s="36">
        <v>15</v>
      </c>
      <c r="N103" s="36">
        <v>12</v>
      </c>
      <c r="O103" s="36">
        <v>8</v>
      </c>
      <c r="P103" s="36">
        <v>11</v>
      </c>
      <c r="Q103" s="37">
        <f t="shared" si="63"/>
        <v>9.6116504854368916</v>
      </c>
      <c r="R103" s="37">
        <f t="shared" si="64"/>
        <v>1.375</v>
      </c>
      <c r="S103" s="37">
        <f t="shared" si="65"/>
        <v>14.854368932038835</v>
      </c>
      <c r="T103" s="36">
        <v>50</v>
      </c>
      <c r="U103" s="85">
        <v>0.34</v>
      </c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</row>
    <row r="104" spans="1:87" s="13" customFormat="1" x14ac:dyDescent="0.25">
      <c r="A104" s="81" t="s">
        <v>264</v>
      </c>
      <c r="B104" s="81" t="s">
        <v>1</v>
      </c>
      <c r="C104" s="81">
        <v>8.4600000000000009</v>
      </c>
      <c r="D104" s="81">
        <v>0</v>
      </c>
      <c r="E104" s="81">
        <v>4</v>
      </c>
      <c r="F104" s="81">
        <v>27</v>
      </c>
      <c r="G104" s="81">
        <v>0</v>
      </c>
      <c r="H104" s="81">
        <v>0</v>
      </c>
      <c r="I104" s="81">
        <v>0</v>
      </c>
      <c r="J104" s="81">
        <v>5</v>
      </c>
      <c r="K104" s="81">
        <v>27.7</v>
      </c>
      <c r="L104" s="81">
        <v>39</v>
      </c>
      <c r="M104" s="81">
        <v>32</v>
      </c>
      <c r="N104" s="81">
        <v>26</v>
      </c>
      <c r="O104" s="81">
        <v>21</v>
      </c>
      <c r="P104" s="81">
        <v>25</v>
      </c>
      <c r="Q104" s="93">
        <f t="shared" si="63"/>
        <v>8.1227436823104693</v>
      </c>
      <c r="R104" s="93">
        <f t="shared" si="64"/>
        <v>1.1904761904761905</v>
      </c>
      <c r="S104" s="93">
        <f t="shared" si="65"/>
        <v>12.671480144404333</v>
      </c>
      <c r="T104" s="81">
        <v>121</v>
      </c>
      <c r="U104" s="98">
        <v>0.32200000000000001</v>
      </c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</row>
    <row r="105" spans="1:87" s="83" customFormat="1" x14ac:dyDescent="0.25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93"/>
      <c r="R105" s="93"/>
      <c r="S105" s="93"/>
      <c r="T105" s="81"/>
      <c r="U105" s="98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</row>
    <row r="106" spans="1:87" x14ac:dyDescent="0.25">
      <c r="A106" s="46" t="s">
        <v>269</v>
      </c>
      <c r="B106" s="46">
        <v>2016</v>
      </c>
      <c r="C106" s="91">
        <v>9</v>
      </c>
      <c r="D106" s="46">
        <v>1</v>
      </c>
      <c r="E106" s="46">
        <v>0</v>
      </c>
      <c r="F106" s="46">
        <v>3</v>
      </c>
      <c r="G106" s="46">
        <v>3</v>
      </c>
      <c r="H106" s="46">
        <v>0</v>
      </c>
      <c r="I106" s="46">
        <v>0</v>
      </c>
      <c r="J106" s="46">
        <v>0</v>
      </c>
      <c r="K106" s="46">
        <v>12</v>
      </c>
      <c r="L106" s="46">
        <v>19</v>
      </c>
      <c r="M106" s="46">
        <v>13</v>
      </c>
      <c r="N106" s="46">
        <v>12</v>
      </c>
      <c r="O106" s="46">
        <v>8</v>
      </c>
      <c r="P106" s="46">
        <v>8</v>
      </c>
      <c r="Q106" s="91">
        <f t="shared" si="63"/>
        <v>6</v>
      </c>
      <c r="R106" s="91">
        <f t="shared" si="64"/>
        <v>1</v>
      </c>
      <c r="S106" s="91">
        <f t="shared" si="65"/>
        <v>14.25</v>
      </c>
      <c r="T106" s="46">
        <v>51</v>
      </c>
      <c r="U106" s="92">
        <v>0.373</v>
      </c>
    </row>
    <row r="107" spans="1:87" s="57" customFormat="1" x14ac:dyDescent="0.25">
      <c r="A107" s="46" t="s">
        <v>269</v>
      </c>
      <c r="B107" s="46">
        <v>2017</v>
      </c>
      <c r="C107" s="91">
        <v>5.3</v>
      </c>
      <c r="D107" s="46">
        <v>3</v>
      </c>
      <c r="E107" s="46">
        <v>4</v>
      </c>
      <c r="F107" s="46">
        <v>13</v>
      </c>
      <c r="G107" s="46">
        <v>8</v>
      </c>
      <c r="H107" s="46">
        <v>1</v>
      </c>
      <c r="I107" s="46">
        <v>0</v>
      </c>
      <c r="J107" s="46">
        <v>1</v>
      </c>
      <c r="K107" s="46">
        <v>56</v>
      </c>
      <c r="L107" s="46">
        <v>76</v>
      </c>
      <c r="M107" s="46">
        <v>39</v>
      </c>
      <c r="N107" s="46">
        <v>33</v>
      </c>
      <c r="O107" s="46">
        <v>18</v>
      </c>
      <c r="P107" s="46">
        <v>52</v>
      </c>
      <c r="Q107" s="91">
        <f t="shared" si="63"/>
        <v>8.3571428571428577</v>
      </c>
      <c r="R107" s="91">
        <f t="shared" si="64"/>
        <v>2.8888888888888888</v>
      </c>
      <c r="S107" s="91">
        <f t="shared" si="65"/>
        <v>12.214285714285714</v>
      </c>
      <c r="T107" s="46">
        <v>232</v>
      </c>
      <c r="U107" s="92">
        <v>0.32800000000000001</v>
      </c>
    </row>
    <row r="108" spans="1:87" s="36" customFormat="1" x14ac:dyDescent="0.25">
      <c r="A108" s="81" t="s">
        <v>269</v>
      </c>
      <c r="B108" s="81" t="s">
        <v>1</v>
      </c>
      <c r="C108" s="81">
        <v>5.96</v>
      </c>
      <c r="D108" s="81">
        <v>4</v>
      </c>
      <c r="E108" s="81">
        <v>4</v>
      </c>
      <c r="F108" s="81">
        <v>16</v>
      </c>
      <c r="G108" s="81">
        <v>11</v>
      </c>
      <c r="H108" s="81">
        <v>1</v>
      </c>
      <c r="I108" s="81">
        <v>0</v>
      </c>
      <c r="J108" s="81">
        <v>1</v>
      </c>
      <c r="K108" s="95">
        <v>68</v>
      </c>
      <c r="L108" s="81">
        <v>95</v>
      </c>
      <c r="M108" s="81">
        <v>52</v>
      </c>
      <c r="N108" s="81">
        <v>45</v>
      </c>
      <c r="O108" s="81">
        <v>26</v>
      </c>
      <c r="P108" s="81">
        <v>60</v>
      </c>
      <c r="Q108" s="93">
        <f t="shared" si="63"/>
        <v>7.9411764705882355</v>
      </c>
      <c r="R108" s="93">
        <f t="shared" si="64"/>
        <v>2.3076923076923075</v>
      </c>
      <c r="S108" s="93">
        <f t="shared" si="65"/>
        <v>12.573529411764707</v>
      </c>
      <c r="T108" s="81">
        <v>283</v>
      </c>
      <c r="U108" s="98">
        <v>0.33600000000000002</v>
      </c>
    </row>
    <row r="109" spans="1:87" s="36" customFormat="1" x14ac:dyDescent="0.25">
      <c r="Q109" s="37"/>
      <c r="R109" s="37"/>
      <c r="S109" s="37"/>
    </row>
    <row r="110" spans="1:87" s="36" customFormat="1" x14ac:dyDescent="0.25">
      <c r="A110" s="57" t="s">
        <v>261</v>
      </c>
      <c r="B110" s="57">
        <v>2015</v>
      </c>
      <c r="C110" s="66">
        <v>6</v>
      </c>
      <c r="D110" s="57">
        <v>2</v>
      </c>
      <c r="E110" s="57">
        <v>2</v>
      </c>
      <c r="F110" s="57">
        <v>11</v>
      </c>
      <c r="G110" s="57">
        <v>2</v>
      </c>
      <c r="H110" s="57">
        <v>0</v>
      </c>
      <c r="I110" s="57">
        <v>0</v>
      </c>
      <c r="J110" s="57">
        <v>0</v>
      </c>
      <c r="K110" s="72">
        <v>18</v>
      </c>
      <c r="L110" s="57">
        <v>22</v>
      </c>
      <c r="M110" s="57">
        <v>18</v>
      </c>
      <c r="N110" s="57">
        <v>12</v>
      </c>
      <c r="O110" s="57">
        <v>7</v>
      </c>
      <c r="P110" s="57">
        <v>21</v>
      </c>
      <c r="Q110" s="66">
        <f t="shared" ref="Q110:Q118" si="66">AVERAGE(P110/(K110/9))</f>
        <v>10.5</v>
      </c>
      <c r="R110" s="66">
        <f t="shared" ref="R110:R118" si="67">AVERAGE(P110/O110)</f>
        <v>3</v>
      </c>
      <c r="S110" s="66">
        <f t="shared" ref="S110:S118" si="68">AVERAGE((L110*9)/K110)</f>
        <v>11</v>
      </c>
      <c r="T110" s="57">
        <v>78</v>
      </c>
      <c r="U110" s="57">
        <v>0.28199999999999997</v>
      </c>
    </row>
    <row r="111" spans="1:87" s="81" customFormat="1" x14ac:dyDescent="0.25">
      <c r="A111" s="46" t="s">
        <v>261</v>
      </c>
      <c r="B111" s="46">
        <v>2016</v>
      </c>
      <c r="C111" s="91">
        <v>6.43</v>
      </c>
      <c r="D111" s="46">
        <v>1</v>
      </c>
      <c r="E111" s="46">
        <v>1</v>
      </c>
      <c r="F111" s="46">
        <v>9</v>
      </c>
      <c r="G111" s="46">
        <v>3</v>
      </c>
      <c r="H111" s="46">
        <v>0</v>
      </c>
      <c r="I111" s="46">
        <v>0</v>
      </c>
      <c r="J111" s="46">
        <v>0</v>
      </c>
      <c r="K111" s="82">
        <v>21</v>
      </c>
      <c r="L111" s="46">
        <v>23</v>
      </c>
      <c r="M111" s="46">
        <v>16</v>
      </c>
      <c r="N111" s="46">
        <v>15</v>
      </c>
      <c r="O111" s="46">
        <v>14</v>
      </c>
      <c r="P111" s="46">
        <v>18</v>
      </c>
      <c r="Q111" s="91">
        <f t="shared" si="66"/>
        <v>7.7142857142857135</v>
      </c>
      <c r="R111" s="91">
        <f t="shared" si="67"/>
        <v>1.2857142857142858</v>
      </c>
      <c r="S111" s="91">
        <f t="shared" si="68"/>
        <v>9.8571428571428577</v>
      </c>
      <c r="T111" s="46">
        <v>84</v>
      </c>
      <c r="U111" s="46">
        <v>0.27400000000000002</v>
      </c>
    </row>
    <row r="112" spans="1:87" s="36" customFormat="1" x14ac:dyDescent="0.25">
      <c r="A112" s="46" t="s">
        <v>261</v>
      </c>
      <c r="B112" s="46">
        <v>2017</v>
      </c>
      <c r="C112" s="91">
        <v>16.5</v>
      </c>
      <c r="D112" s="46">
        <v>0</v>
      </c>
      <c r="E112" s="46">
        <v>0</v>
      </c>
      <c r="F112" s="46">
        <v>7</v>
      </c>
      <c r="G112" s="46">
        <v>0</v>
      </c>
      <c r="H112" s="46">
        <v>0</v>
      </c>
      <c r="I112" s="46">
        <v>0</v>
      </c>
      <c r="J112" s="46">
        <v>0</v>
      </c>
      <c r="K112" s="82">
        <v>6</v>
      </c>
      <c r="L112" s="46">
        <v>16</v>
      </c>
      <c r="M112" s="46">
        <v>15</v>
      </c>
      <c r="N112" s="46">
        <v>11</v>
      </c>
      <c r="O112" s="46">
        <v>3</v>
      </c>
      <c r="P112" s="46">
        <v>6</v>
      </c>
      <c r="Q112" s="91">
        <f t="shared" si="66"/>
        <v>9</v>
      </c>
      <c r="R112" s="91">
        <f t="shared" si="67"/>
        <v>2</v>
      </c>
      <c r="S112" s="91">
        <f t="shared" si="68"/>
        <v>24</v>
      </c>
      <c r="T112" s="46">
        <v>32</v>
      </c>
      <c r="U112" s="92">
        <v>0.5</v>
      </c>
    </row>
    <row r="113" spans="1:87" s="57" customFormat="1" x14ac:dyDescent="0.25">
      <c r="A113" s="83" t="s">
        <v>261</v>
      </c>
      <c r="B113" s="83" t="s">
        <v>1</v>
      </c>
      <c r="C113" s="100">
        <v>7.6</v>
      </c>
      <c r="D113" s="83">
        <v>3</v>
      </c>
      <c r="E113" s="83">
        <v>3</v>
      </c>
      <c r="F113" s="83">
        <v>27</v>
      </c>
      <c r="G113" s="83">
        <v>5</v>
      </c>
      <c r="H113" s="83">
        <v>0</v>
      </c>
      <c r="I113" s="83">
        <v>0</v>
      </c>
      <c r="J113" s="83">
        <v>0</v>
      </c>
      <c r="K113" s="94">
        <v>45</v>
      </c>
      <c r="L113" s="83">
        <v>61</v>
      </c>
      <c r="M113" s="83">
        <v>49</v>
      </c>
      <c r="N113" s="83">
        <v>38</v>
      </c>
      <c r="O113" s="83">
        <v>24</v>
      </c>
      <c r="P113" s="83">
        <v>45</v>
      </c>
      <c r="Q113" s="93">
        <f t="shared" si="66"/>
        <v>9</v>
      </c>
      <c r="R113" s="93">
        <f t="shared" si="67"/>
        <v>1.875</v>
      </c>
      <c r="S113" s="93">
        <f t="shared" si="68"/>
        <v>12.2</v>
      </c>
      <c r="T113" s="83">
        <v>194</v>
      </c>
      <c r="U113" s="83">
        <v>0.314</v>
      </c>
    </row>
    <row r="114" spans="1:87" s="36" customFormat="1" x14ac:dyDescent="0.25">
      <c r="A114" s="83"/>
      <c r="B114" s="83"/>
      <c r="C114" s="100"/>
      <c r="D114" s="83"/>
      <c r="E114" s="83"/>
      <c r="F114" s="83"/>
      <c r="G114" s="83"/>
      <c r="H114" s="83"/>
      <c r="I114" s="83"/>
      <c r="J114" s="83"/>
      <c r="K114" s="94"/>
      <c r="L114" s="83"/>
      <c r="M114" s="83"/>
      <c r="N114" s="83"/>
      <c r="O114" s="83"/>
      <c r="P114" s="83"/>
      <c r="Q114" s="93"/>
      <c r="R114" s="93"/>
      <c r="S114" s="93"/>
      <c r="T114" s="83"/>
      <c r="U114" s="83"/>
    </row>
    <row r="115" spans="1:87" s="36" customFormat="1" x14ac:dyDescent="0.25">
      <c r="A115" s="13" t="s">
        <v>254</v>
      </c>
      <c r="B115" s="13">
        <v>2015</v>
      </c>
      <c r="C115" s="24">
        <v>0</v>
      </c>
      <c r="D115" s="13">
        <v>1</v>
      </c>
      <c r="E115" s="13">
        <v>0</v>
      </c>
      <c r="F115" s="13">
        <v>3</v>
      </c>
      <c r="G115" s="13">
        <v>0</v>
      </c>
      <c r="H115" s="13">
        <v>0</v>
      </c>
      <c r="I115" s="13">
        <v>0</v>
      </c>
      <c r="J115" s="13">
        <v>1</v>
      </c>
      <c r="K115" s="31">
        <v>3</v>
      </c>
      <c r="L115" s="13">
        <v>3</v>
      </c>
      <c r="M115" s="13">
        <v>0</v>
      </c>
      <c r="N115" s="13">
        <v>0</v>
      </c>
      <c r="O115" s="13">
        <v>1</v>
      </c>
      <c r="P115" s="13">
        <v>6</v>
      </c>
      <c r="Q115" s="91">
        <f t="shared" si="66"/>
        <v>18</v>
      </c>
      <c r="R115" s="91">
        <f t="shared" si="67"/>
        <v>6</v>
      </c>
      <c r="S115" s="91">
        <f t="shared" si="68"/>
        <v>9</v>
      </c>
      <c r="T115" s="13">
        <v>11</v>
      </c>
      <c r="U115" s="13">
        <v>0.27300000000000002</v>
      </c>
    </row>
    <row r="116" spans="1:87" s="36" customFormat="1" x14ac:dyDescent="0.25">
      <c r="A116" s="13" t="s">
        <v>254</v>
      </c>
      <c r="B116" s="13">
        <v>2016</v>
      </c>
      <c r="C116" s="24">
        <v>0</v>
      </c>
      <c r="D116" s="13">
        <v>0</v>
      </c>
      <c r="E116" s="13">
        <v>0</v>
      </c>
      <c r="F116" s="13">
        <v>3</v>
      </c>
      <c r="G116" s="13">
        <v>0</v>
      </c>
      <c r="H116" s="13">
        <v>0</v>
      </c>
      <c r="I116" s="13">
        <v>0</v>
      </c>
      <c r="J116" s="13">
        <v>2</v>
      </c>
      <c r="K116" s="31">
        <v>2.2999999999999998</v>
      </c>
      <c r="L116" s="13">
        <v>2</v>
      </c>
      <c r="M116" s="13">
        <v>2</v>
      </c>
      <c r="N116" s="13">
        <v>0</v>
      </c>
      <c r="O116" s="13">
        <v>2</v>
      </c>
      <c r="P116" s="13">
        <v>2</v>
      </c>
      <c r="Q116" s="91">
        <f t="shared" si="66"/>
        <v>7.8260869565217401</v>
      </c>
      <c r="R116" s="91">
        <f t="shared" si="67"/>
        <v>1</v>
      </c>
      <c r="S116" s="91">
        <f t="shared" si="68"/>
        <v>7.8260869565217401</v>
      </c>
      <c r="T116" s="13">
        <v>10</v>
      </c>
      <c r="U116" s="28">
        <v>0.2</v>
      </c>
    </row>
    <row r="117" spans="1:87" s="81" customFormat="1" x14ac:dyDescent="0.25">
      <c r="A117" s="13" t="s">
        <v>254</v>
      </c>
      <c r="B117" s="13">
        <v>2017</v>
      </c>
      <c r="C117" s="24">
        <v>4.91</v>
      </c>
      <c r="D117" s="13">
        <v>3</v>
      </c>
      <c r="E117" s="13">
        <v>2</v>
      </c>
      <c r="F117" s="13">
        <v>7</v>
      </c>
      <c r="G117" s="13">
        <v>7</v>
      </c>
      <c r="H117" s="13">
        <v>0</v>
      </c>
      <c r="I117" s="13">
        <v>0</v>
      </c>
      <c r="J117" s="13">
        <v>0</v>
      </c>
      <c r="K117" s="31">
        <v>25.7</v>
      </c>
      <c r="L117" s="13">
        <v>21</v>
      </c>
      <c r="M117" s="13">
        <v>19</v>
      </c>
      <c r="N117" s="13">
        <v>14</v>
      </c>
      <c r="O117" s="13">
        <v>13</v>
      </c>
      <c r="P117" s="13">
        <v>15</v>
      </c>
      <c r="Q117" s="91">
        <f t="shared" si="66"/>
        <v>5.2529182879377432</v>
      </c>
      <c r="R117" s="91">
        <f t="shared" si="67"/>
        <v>1.1538461538461537</v>
      </c>
      <c r="S117" s="91">
        <f t="shared" si="68"/>
        <v>7.354085603112841</v>
      </c>
      <c r="T117" s="13">
        <v>90</v>
      </c>
      <c r="U117" s="13">
        <v>0.23300000000000001</v>
      </c>
    </row>
    <row r="118" spans="1:87" s="36" customFormat="1" x14ac:dyDescent="0.25">
      <c r="A118" s="83" t="s">
        <v>254</v>
      </c>
      <c r="B118" s="83" t="s">
        <v>1</v>
      </c>
      <c r="C118" s="100">
        <v>4.0599999999999996</v>
      </c>
      <c r="D118" s="83">
        <v>4</v>
      </c>
      <c r="E118" s="83">
        <v>2</v>
      </c>
      <c r="F118" s="83">
        <v>13</v>
      </c>
      <c r="G118" s="83">
        <v>7</v>
      </c>
      <c r="H118" s="83">
        <v>0</v>
      </c>
      <c r="I118" s="83">
        <v>0</v>
      </c>
      <c r="J118" s="83">
        <v>3</v>
      </c>
      <c r="K118" s="94">
        <v>31</v>
      </c>
      <c r="L118" s="83">
        <v>26</v>
      </c>
      <c r="M118" s="83">
        <v>21</v>
      </c>
      <c r="N118" s="83">
        <v>14</v>
      </c>
      <c r="O118" s="83">
        <v>16</v>
      </c>
      <c r="P118" s="83">
        <v>23</v>
      </c>
      <c r="Q118" s="93">
        <f t="shared" si="66"/>
        <v>6.6774193548387091</v>
      </c>
      <c r="R118" s="93">
        <f t="shared" si="67"/>
        <v>1.4375</v>
      </c>
      <c r="S118" s="93">
        <f t="shared" si="68"/>
        <v>7.5483870967741939</v>
      </c>
      <c r="T118" s="83">
        <v>111</v>
      </c>
      <c r="U118" s="83">
        <v>0.23400000000000001</v>
      </c>
    </row>
    <row r="119" spans="1:87" s="57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37"/>
      <c r="R119" s="37"/>
      <c r="S119" s="37"/>
      <c r="T119"/>
      <c r="U119"/>
    </row>
    <row r="120" spans="1:87" s="36" customFormat="1" x14ac:dyDescent="0.25">
      <c r="A120" s="57" t="s">
        <v>243</v>
      </c>
      <c r="B120" s="57">
        <v>2014</v>
      </c>
      <c r="C120" s="66">
        <v>4.4000000000000004</v>
      </c>
      <c r="D120" s="57">
        <v>2</v>
      </c>
      <c r="E120" s="57">
        <v>0</v>
      </c>
      <c r="F120" s="57">
        <v>4</v>
      </c>
      <c r="G120" s="57">
        <v>4</v>
      </c>
      <c r="H120" s="57">
        <v>0</v>
      </c>
      <c r="I120" s="57">
        <v>0</v>
      </c>
      <c r="J120" s="57">
        <v>0</v>
      </c>
      <c r="K120" s="57">
        <v>14.3</v>
      </c>
      <c r="L120" s="57">
        <v>17</v>
      </c>
      <c r="M120" s="57">
        <v>8</v>
      </c>
      <c r="N120" s="57">
        <v>7</v>
      </c>
      <c r="O120" s="57">
        <v>3</v>
      </c>
      <c r="P120" s="57">
        <v>13</v>
      </c>
      <c r="Q120" s="66">
        <f t="shared" ref="Q120:Q130" si="69">AVERAGE(P120/(K120/9))</f>
        <v>8.1818181818181817</v>
      </c>
      <c r="R120" s="66">
        <f t="shared" ref="R120:R130" si="70">AVERAGE(P120/O120)</f>
        <v>4.333333333333333</v>
      </c>
      <c r="S120" s="66">
        <f t="shared" ref="S120:S130" si="71">AVERAGE((L120*9)/K120)</f>
        <v>10.699300699300698</v>
      </c>
      <c r="T120" s="57">
        <v>58</v>
      </c>
      <c r="U120" s="57">
        <v>0.29299999999999998</v>
      </c>
    </row>
    <row r="121" spans="1:87" s="36" customFormat="1" x14ac:dyDescent="0.25">
      <c r="A121" s="36" t="s">
        <v>243</v>
      </c>
      <c r="B121" s="36">
        <v>2015</v>
      </c>
      <c r="C121" s="37">
        <v>4.2</v>
      </c>
      <c r="D121" s="36">
        <v>5</v>
      </c>
      <c r="E121" s="36">
        <v>2</v>
      </c>
      <c r="F121" s="36">
        <v>9</v>
      </c>
      <c r="G121" s="36">
        <v>9</v>
      </c>
      <c r="H121" s="36">
        <v>4</v>
      </c>
      <c r="I121" s="36">
        <v>1</v>
      </c>
      <c r="J121" s="36">
        <v>0</v>
      </c>
      <c r="K121" s="36">
        <v>49.3</v>
      </c>
      <c r="L121" s="36">
        <v>59</v>
      </c>
      <c r="M121" s="36">
        <v>28</v>
      </c>
      <c r="N121" s="36">
        <v>23</v>
      </c>
      <c r="O121" s="36">
        <v>16</v>
      </c>
      <c r="P121" s="36">
        <v>56</v>
      </c>
      <c r="Q121" s="37">
        <f t="shared" si="69"/>
        <v>10.223123732251521</v>
      </c>
      <c r="R121" s="37">
        <f t="shared" si="70"/>
        <v>3.5</v>
      </c>
      <c r="S121" s="37">
        <f t="shared" si="71"/>
        <v>10.770791075050711</v>
      </c>
      <c r="T121" s="36">
        <v>199</v>
      </c>
      <c r="U121" s="36">
        <v>0.29599999999999999</v>
      </c>
    </row>
    <row r="122" spans="1:87" s="36" customFormat="1" x14ac:dyDescent="0.25">
      <c r="A122" s="36" t="s">
        <v>243</v>
      </c>
      <c r="B122" s="36">
        <v>2016</v>
      </c>
      <c r="C122" s="37">
        <v>5.47</v>
      </c>
      <c r="D122" s="36">
        <v>2</v>
      </c>
      <c r="E122" s="36">
        <v>0</v>
      </c>
      <c r="F122" s="36">
        <v>5</v>
      </c>
      <c r="G122" s="36">
        <v>5</v>
      </c>
      <c r="H122" s="36">
        <v>0</v>
      </c>
      <c r="I122" s="36">
        <v>0</v>
      </c>
      <c r="J122" s="36">
        <v>0</v>
      </c>
      <c r="K122" s="36">
        <v>26.3</v>
      </c>
      <c r="L122" s="36">
        <v>34</v>
      </c>
      <c r="M122" s="36">
        <v>17</v>
      </c>
      <c r="N122" s="36">
        <v>16</v>
      </c>
      <c r="O122" s="36">
        <v>4</v>
      </c>
      <c r="P122" s="36">
        <v>32</v>
      </c>
      <c r="Q122" s="37">
        <f t="shared" si="69"/>
        <v>10.950570342205323</v>
      </c>
      <c r="R122" s="37">
        <f t="shared" si="70"/>
        <v>8</v>
      </c>
      <c r="S122" s="37">
        <f t="shared" si="71"/>
        <v>11.634980988593156</v>
      </c>
      <c r="T122" s="36">
        <v>108</v>
      </c>
      <c r="U122" s="36">
        <v>0.315</v>
      </c>
    </row>
    <row r="123" spans="1:87" s="83" customFormat="1" x14ac:dyDescent="0.25">
      <c r="A123" s="36" t="s">
        <v>243</v>
      </c>
      <c r="B123" s="36">
        <v>2017</v>
      </c>
      <c r="C123" s="37">
        <v>5.55</v>
      </c>
      <c r="D123" s="36">
        <v>4</v>
      </c>
      <c r="E123" s="36">
        <v>4</v>
      </c>
      <c r="F123" s="36">
        <v>10</v>
      </c>
      <c r="G123" s="36">
        <v>10</v>
      </c>
      <c r="H123" s="36">
        <v>2</v>
      </c>
      <c r="I123" s="36">
        <v>0</v>
      </c>
      <c r="J123" s="36">
        <v>0</v>
      </c>
      <c r="K123" s="36">
        <v>48.7</v>
      </c>
      <c r="L123" s="36">
        <v>58</v>
      </c>
      <c r="M123" s="36">
        <v>39</v>
      </c>
      <c r="N123" s="36">
        <v>30</v>
      </c>
      <c r="O123" s="36">
        <v>14</v>
      </c>
      <c r="P123" s="36">
        <v>66</v>
      </c>
      <c r="Q123" s="37">
        <f t="shared" si="69"/>
        <v>12.197125256673511</v>
      </c>
      <c r="R123" s="37">
        <f t="shared" si="70"/>
        <v>4.7142857142857144</v>
      </c>
      <c r="S123" s="37">
        <f t="shared" si="71"/>
        <v>10.718685831622176</v>
      </c>
      <c r="T123" s="36">
        <v>204</v>
      </c>
      <c r="U123" s="36">
        <v>0.28399999999999997</v>
      </c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</row>
    <row r="124" spans="1:87" x14ac:dyDescent="0.25">
      <c r="A124" s="81" t="s">
        <v>243</v>
      </c>
      <c r="B124" s="81" t="s">
        <v>1</v>
      </c>
      <c r="C124" s="93">
        <v>4.93</v>
      </c>
      <c r="D124" s="81">
        <v>13</v>
      </c>
      <c r="E124" s="81">
        <v>6</v>
      </c>
      <c r="F124" s="81">
        <v>28</v>
      </c>
      <c r="G124" s="81">
        <v>28</v>
      </c>
      <c r="H124" s="81">
        <v>6</v>
      </c>
      <c r="I124" s="81">
        <v>1</v>
      </c>
      <c r="J124" s="81">
        <v>0</v>
      </c>
      <c r="K124" s="95">
        <v>138.19999999999999</v>
      </c>
      <c r="L124" s="81">
        <v>168</v>
      </c>
      <c r="M124" s="81">
        <v>92</v>
      </c>
      <c r="N124" s="81">
        <v>76</v>
      </c>
      <c r="O124" s="81">
        <v>37</v>
      </c>
      <c r="P124" s="81">
        <v>167</v>
      </c>
      <c r="Q124" s="93">
        <f t="shared" si="69"/>
        <v>10.875542691751086</v>
      </c>
      <c r="R124" s="93">
        <f t="shared" si="70"/>
        <v>4.5135135135135132</v>
      </c>
      <c r="S124" s="93">
        <f t="shared" si="71"/>
        <v>10.940665701881333</v>
      </c>
      <c r="T124" s="81">
        <v>569</v>
      </c>
      <c r="U124" s="81">
        <v>0.29499999999999998</v>
      </c>
    </row>
    <row r="125" spans="1:87" s="57" customForma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7"/>
      <c r="R125" s="37"/>
      <c r="S125" s="37"/>
      <c r="T125" s="36"/>
      <c r="U125" s="36"/>
    </row>
    <row r="126" spans="1:87" s="36" customFormat="1" x14ac:dyDescent="0.25">
      <c r="A126" s="57" t="s">
        <v>258</v>
      </c>
      <c r="B126" s="57">
        <v>2014</v>
      </c>
      <c r="C126" s="66">
        <v>8.1</v>
      </c>
      <c r="D126" s="57">
        <v>0</v>
      </c>
      <c r="E126" s="57">
        <v>1</v>
      </c>
      <c r="F126" s="57">
        <v>7</v>
      </c>
      <c r="G126" s="57">
        <v>0</v>
      </c>
      <c r="H126" s="57">
        <v>0</v>
      </c>
      <c r="I126" s="57">
        <v>0</v>
      </c>
      <c r="J126" s="57">
        <v>0</v>
      </c>
      <c r="K126" s="57">
        <v>6.7</v>
      </c>
      <c r="L126" s="57">
        <v>8</v>
      </c>
      <c r="M126" s="57">
        <v>11</v>
      </c>
      <c r="N126" s="57">
        <v>6</v>
      </c>
      <c r="O126" s="57">
        <v>7</v>
      </c>
      <c r="P126" s="57">
        <v>7</v>
      </c>
      <c r="Q126" s="66">
        <f t="shared" si="69"/>
        <v>9.4029850746268657</v>
      </c>
      <c r="R126" s="66">
        <f t="shared" si="70"/>
        <v>1</v>
      </c>
      <c r="S126" s="66">
        <f t="shared" si="71"/>
        <v>10.746268656716417</v>
      </c>
      <c r="T126" s="57">
        <v>29</v>
      </c>
      <c r="U126" s="57">
        <v>0.27600000000000002</v>
      </c>
    </row>
    <row r="127" spans="1:87" s="83" customFormat="1" x14ac:dyDescent="0.25">
      <c r="A127" s="36" t="s">
        <v>258</v>
      </c>
      <c r="B127" s="36">
        <v>2015</v>
      </c>
      <c r="C127" s="37">
        <v>3.57</v>
      </c>
      <c r="D127" s="36">
        <v>2</v>
      </c>
      <c r="E127" s="36">
        <v>2</v>
      </c>
      <c r="F127" s="36">
        <v>20</v>
      </c>
      <c r="G127" s="36">
        <v>3</v>
      </c>
      <c r="H127" s="36">
        <v>1</v>
      </c>
      <c r="I127" s="36">
        <v>0</v>
      </c>
      <c r="J127" s="36">
        <v>9</v>
      </c>
      <c r="K127" s="36">
        <v>40.299999999999997</v>
      </c>
      <c r="L127" s="36">
        <v>54</v>
      </c>
      <c r="M127" s="36">
        <v>18</v>
      </c>
      <c r="N127" s="36">
        <v>16</v>
      </c>
      <c r="O127" s="36">
        <v>13</v>
      </c>
      <c r="P127" s="36">
        <v>35</v>
      </c>
      <c r="Q127" s="37">
        <f t="shared" si="69"/>
        <v>7.8163771712158807</v>
      </c>
      <c r="R127" s="37">
        <f t="shared" si="70"/>
        <v>2.6923076923076925</v>
      </c>
      <c r="S127" s="37">
        <f t="shared" si="71"/>
        <v>12.059553349875932</v>
      </c>
      <c r="T127" s="36">
        <v>165</v>
      </c>
      <c r="U127" s="36">
        <v>0.32700000000000001</v>
      </c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</row>
    <row r="128" spans="1:87" s="83" customFormat="1" x14ac:dyDescent="0.25">
      <c r="A128" s="36" t="s">
        <v>258</v>
      </c>
      <c r="B128" s="36">
        <v>2016</v>
      </c>
      <c r="C128" s="37">
        <v>3.24</v>
      </c>
      <c r="D128" s="36">
        <v>5</v>
      </c>
      <c r="E128" s="36">
        <v>5</v>
      </c>
      <c r="F128" s="36">
        <v>12</v>
      </c>
      <c r="G128" s="36">
        <v>12</v>
      </c>
      <c r="H128" s="36">
        <v>2</v>
      </c>
      <c r="I128" s="36">
        <v>0</v>
      </c>
      <c r="J128" s="36">
        <v>0</v>
      </c>
      <c r="K128" s="36">
        <v>66.7</v>
      </c>
      <c r="L128" s="36">
        <v>79</v>
      </c>
      <c r="M128" s="36">
        <v>41</v>
      </c>
      <c r="N128" s="36">
        <v>24</v>
      </c>
      <c r="O128" s="36">
        <v>14</v>
      </c>
      <c r="P128" s="36">
        <v>51</v>
      </c>
      <c r="Q128" s="37">
        <f t="shared" si="69"/>
        <v>6.8815592203898044</v>
      </c>
      <c r="R128" s="37">
        <f t="shared" si="70"/>
        <v>3.6428571428571428</v>
      </c>
      <c r="S128" s="37">
        <f t="shared" si="71"/>
        <v>10.659670164917541</v>
      </c>
      <c r="T128" s="36">
        <v>276</v>
      </c>
      <c r="U128" s="36">
        <v>0.28599999999999998</v>
      </c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</row>
    <row r="129" spans="1:87" s="13" customFormat="1" x14ac:dyDescent="0.25">
      <c r="A129" s="36" t="s">
        <v>258</v>
      </c>
      <c r="B129" s="36">
        <v>2017</v>
      </c>
      <c r="C129" s="37">
        <v>2.7</v>
      </c>
      <c r="D129" s="36">
        <v>7</v>
      </c>
      <c r="E129" s="36">
        <v>0</v>
      </c>
      <c r="F129" s="36">
        <v>11</v>
      </c>
      <c r="G129" s="36">
        <v>11</v>
      </c>
      <c r="H129" s="36">
        <v>2</v>
      </c>
      <c r="I129" s="36">
        <v>1</v>
      </c>
      <c r="J129" s="36">
        <v>0</v>
      </c>
      <c r="K129" s="36">
        <v>66.7</v>
      </c>
      <c r="L129" s="36">
        <v>69</v>
      </c>
      <c r="M129" s="36">
        <v>25</v>
      </c>
      <c r="N129" s="36">
        <v>20</v>
      </c>
      <c r="O129" s="36">
        <v>15</v>
      </c>
      <c r="P129" s="36">
        <v>46</v>
      </c>
      <c r="Q129" s="37">
        <f t="shared" si="69"/>
        <v>6.2068965517241379</v>
      </c>
      <c r="R129" s="37">
        <f t="shared" si="70"/>
        <v>3.0666666666666669</v>
      </c>
      <c r="S129" s="37">
        <f t="shared" si="71"/>
        <v>9.3103448275862064</v>
      </c>
      <c r="T129" s="36">
        <v>263</v>
      </c>
      <c r="U129" s="36">
        <v>0.26200000000000001</v>
      </c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</row>
    <row r="130" spans="1:87" s="13" customFormat="1" x14ac:dyDescent="0.25">
      <c r="A130" s="81" t="s">
        <v>258</v>
      </c>
      <c r="B130" s="81" t="s">
        <v>1</v>
      </c>
      <c r="C130" s="93">
        <v>3.29</v>
      </c>
      <c r="D130" s="81">
        <v>14</v>
      </c>
      <c r="E130" s="81">
        <v>8</v>
      </c>
      <c r="F130" s="81">
        <v>50</v>
      </c>
      <c r="G130" s="81">
        <v>26</v>
      </c>
      <c r="H130" s="81">
        <v>5</v>
      </c>
      <c r="I130" s="81">
        <v>1</v>
      </c>
      <c r="J130" s="81">
        <v>9</v>
      </c>
      <c r="K130" s="95">
        <v>180.3</v>
      </c>
      <c r="L130" s="81">
        <v>210</v>
      </c>
      <c r="M130" s="81">
        <v>95</v>
      </c>
      <c r="N130" s="81">
        <v>66</v>
      </c>
      <c r="O130" s="81">
        <v>49</v>
      </c>
      <c r="P130" s="81">
        <v>139</v>
      </c>
      <c r="Q130" s="93">
        <f t="shared" si="69"/>
        <v>6.9384359400998328</v>
      </c>
      <c r="R130" s="93">
        <f t="shared" si="70"/>
        <v>2.8367346938775508</v>
      </c>
      <c r="S130" s="93">
        <f t="shared" si="71"/>
        <v>10.482529118136439</v>
      </c>
      <c r="T130" s="81">
        <v>733</v>
      </c>
      <c r="U130" s="98">
        <v>0.28599999999999998</v>
      </c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</row>
    <row r="131" spans="1:87" s="83" customForma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7"/>
      <c r="R131" s="37"/>
      <c r="S131" s="37"/>
      <c r="T131" s="36"/>
      <c r="U131" s="36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</row>
    <row r="132" spans="1:87" s="83" customFormat="1" x14ac:dyDescent="0.25">
      <c r="A132" s="57" t="s">
        <v>248</v>
      </c>
      <c r="B132" s="57">
        <v>2014</v>
      </c>
      <c r="C132" s="66">
        <v>2.6</v>
      </c>
      <c r="D132" s="57">
        <v>3</v>
      </c>
      <c r="E132" s="57">
        <v>1</v>
      </c>
      <c r="F132" s="57">
        <v>8</v>
      </c>
      <c r="G132" s="57">
        <v>1</v>
      </c>
      <c r="H132" s="57">
        <v>0</v>
      </c>
      <c r="I132" s="57">
        <v>0</v>
      </c>
      <c r="J132" s="57">
        <v>0</v>
      </c>
      <c r="K132" s="57">
        <v>17.3</v>
      </c>
      <c r="L132" s="57">
        <v>14</v>
      </c>
      <c r="M132" s="57">
        <v>5</v>
      </c>
      <c r="N132" s="57">
        <v>5</v>
      </c>
      <c r="O132" s="57">
        <v>9</v>
      </c>
      <c r="P132" s="57">
        <v>12</v>
      </c>
      <c r="Q132" s="66">
        <f t="shared" ref="Q132:Q157" si="72">AVERAGE(P132/(K132/9))</f>
        <v>6.2427745664739884</v>
      </c>
      <c r="R132" s="66">
        <f t="shared" ref="R132:R157" si="73">AVERAGE(P132/O132)</f>
        <v>1.3333333333333333</v>
      </c>
      <c r="S132" s="66">
        <f t="shared" ref="S132:S157" si="74">AVERAGE((L132*9)/K132)</f>
        <v>7.2832369942196529</v>
      </c>
      <c r="T132" s="57">
        <v>60</v>
      </c>
      <c r="U132" s="57">
        <v>0.23300000000000001</v>
      </c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</row>
    <row r="133" spans="1:87" s="13" customFormat="1" x14ac:dyDescent="0.25">
      <c r="A133" s="36" t="s">
        <v>248</v>
      </c>
      <c r="B133" s="36">
        <v>2015</v>
      </c>
      <c r="C133" s="37">
        <v>6.45</v>
      </c>
      <c r="D133" s="36">
        <v>0</v>
      </c>
      <c r="E133" s="36">
        <v>0</v>
      </c>
      <c r="F133" s="36">
        <v>14</v>
      </c>
      <c r="G133" s="36">
        <v>1</v>
      </c>
      <c r="H133" s="36">
        <v>0</v>
      </c>
      <c r="I133" s="36">
        <v>0</v>
      </c>
      <c r="J133" s="36">
        <v>0</v>
      </c>
      <c r="K133" s="36">
        <v>22.3</v>
      </c>
      <c r="L133" s="36">
        <v>30</v>
      </c>
      <c r="M133" s="36">
        <v>29</v>
      </c>
      <c r="N133" s="36">
        <v>16</v>
      </c>
      <c r="O133" s="36">
        <v>18</v>
      </c>
      <c r="P133" s="36">
        <v>17</v>
      </c>
      <c r="Q133" s="37">
        <f t="shared" si="72"/>
        <v>6.8609865470852016</v>
      </c>
      <c r="R133" s="37">
        <f t="shared" si="73"/>
        <v>0.94444444444444442</v>
      </c>
      <c r="S133" s="37">
        <f t="shared" si="74"/>
        <v>12.107623318385651</v>
      </c>
      <c r="T133" s="36">
        <v>93</v>
      </c>
      <c r="U133" s="36">
        <v>0.32300000000000001</v>
      </c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</row>
    <row r="134" spans="1:87" s="13" customFormat="1" x14ac:dyDescent="0.25">
      <c r="A134" s="36" t="s">
        <v>248</v>
      </c>
      <c r="B134" s="36">
        <v>2016</v>
      </c>
      <c r="C134" s="37">
        <v>5.84</v>
      </c>
      <c r="D134" s="36">
        <v>4</v>
      </c>
      <c r="E134" s="36">
        <v>1</v>
      </c>
      <c r="F134" s="36">
        <v>19</v>
      </c>
      <c r="G134" s="36">
        <v>0</v>
      </c>
      <c r="H134" s="36">
        <v>0</v>
      </c>
      <c r="I134" s="36">
        <v>0</v>
      </c>
      <c r="J134" s="36">
        <v>0</v>
      </c>
      <c r="K134" s="36">
        <v>24.7</v>
      </c>
      <c r="L134" s="36">
        <v>29</v>
      </c>
      <c r="M134" s="36">
        <v>20</v>
      </c>
      <c r="N134" s="36">
        <v>16</v>
      </c>
      <c r="O134" s="36">
        <v>21</v>
      </c>
      <c r="P134" s="36">
        <v>27</v>
      </c>
      <c r="Q134" s="37">
        <f t="shared" si="72"/>
        <v>9.8380566801619427</v>
      </c>
      <c r="R134" s="37">
        <f t="shared" si="73"/>
        <v>1.2857142857142858</v>
      </c>
      <c r="S134" s="37">
        <f t="shared" si="74"/>
        <v>10.566801619433198</v>
      </c>
      <c r="T134" s="36">
        <v>99</v>
      </c>
      <c r="U134" s="36">
        <v>0.29299999999999998</v>
      </c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</row>
    <row r="135" spans="1:87" s="83" customFormat="1" x14ac:dyDescent="0.25">
      <c r="A135" s="36" t="s">
        <v>248</v>
      </c>
      <c r="B135" s="36">
        <v>2017</v>
      </c>
      <c r="C135" s="37">
        <v>7.45</v>
      </c>
      <c r="D135" s="36">
        <v>0</v>
      </c>
      <c r="E135" s="36">
        <v>0</v>
      </c>
      <c r="F135" s="36">
        <v>8</v>
      </c>
      <c r="G135" s="36">
        <v>0</v>
      </c>
      <c r="H135" s="36">
        <v>0</v>
      </c>
      <c r="I135" s="36">
        <v>0</v>
      </c>
      <c r="J135" s="36">
        <v>1</v>
      </c>
      <c r="K135" s="36">
        <v>9.6999999999999993</v>
      </c>
      <c r="L135" s="36">
        <v>11</v>
      </c>
      <c r="M135" s="36">
        <v>8</v>
      </c>
      <c r="N135" s="36">
        <v>8</v>
      </c>
      <c r="O135" s="36">
        <v>8</v>
      </c>
      <c r="P135" s="36">
        <v>14</v>
      </c>
      <c r="Q135" s="37">
        <f t="shared" si="72"/>
        <v>12.989690721649485</v>
      </c>
      <c r="R135" s="37">
        <f t="shared" si="73"/>
        <v>1.75</v>
      </c>
      <c r="S135" s="37">
        <f t="shared" si="74"/>
        <v>10.20618556701031</v>
      </c>
      <c r="T135" s="36">
        <v>40</v>
      </c>
      <c r="U135" s="36">
        <v>0.27500000000000002</v>
      </c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</row>
    <row r="136" spans="1:87" x14ac:dyDescent="0.25">
      <c r="A136" s="83" t="s">
        <v>248</v>
      </c>
      <c r="B136" s="83" t="s">
        <v>1</v>
      </c>
      <c r="C136" s="100">
        <v>5.47</v>
      </c>
      <c r="D136" s="83">
        <v>7</v>
      </c>
      <c r="E136" s="83">
        <v>2</v>
      </c>
      <c r="F136" s="83">
        <v>49</v>
      </c>
      <c r="G136" s="83">
        <v>2</v>
      </c>
      <c r="H136" s="83">
        <v>0</v>
      </c>
      <c r="I136" s="83">
        <v>0</v>
      </c>
      <c r="J136" s="83">
        <v>1</v>
      </c>
      <c r="K136" s="94">
        <v>74</v>
      </c>
      <c r="L136" s="83">
        <v>84</v>
      </c>
      <c r="M136" s="83">
        <v>62</v>
      </c>
      <c r="N136" s="83">
        <v>45</v>
      </c>
      <c r="O136" s="83">
        <v>56</v>
      </c>
      <c r="P136" s="83">
        <v>70</v>
      </c>
      <c r="Q136" s="93">
        <f t="shared" si="72"/>
        <v>8.513513513513514</v>
      </c>
      <c r="R136" s="93">
        <f t="shared" si="73"/>
        <v>1.25</v>
      </c>
      <c r="S136" s="93">
        <f t="shared" si="74"/>
        <v>10.216216216216216</v>
      </c>
      <c r="T136" s="83">
        <v>292</v>
      </c>
      <c r="U136" s="88">
        <v>0.28799999999999998</v>
      </c>
    </row>
    <row r="137" spans="1:87" x14ac:dyDescent="0.25">
      <c r="Q137" s="37"/>
      <c r="R137" s="37"/>
      <c r="S137" s="37"/>
    </row>
    <row r="138" spans="1:87" x14ac:dyDescent="0.25">
      <c r="A138" s="57" t="s">
        <v>249</v>
      </c>
      <c r="B138" s="57">
        <v>2014</v>
      </c>
      <c r="C138" s="57">
        <v>1.1499999999999999</v>
      </c>
      <c r="D138" s="57">
        <v>1</v>
      </c>
      <c r="E138" s="57">
        <v>1</v>
      </c>
      <c r="F138" s="57">
        <v>14</v>
      </c>
      <c r="G138" s="57">
        <v>0</v>
      </c>
      <c r="H138" s="57">
        <v>0</v>
      </c>
      <c r="I138" s="57">
        <v>0</v>
      </c>
      <c r="J138" s="57">
        <v>1</v>
      </c>
      <c r="K138" s="57">
        <v>15.7</v>
      </c>
      <c r="L138" s="57">
        <v>12</v>
      </c>
      <c r="M138" s="57">
        <v>2</v>
      </c>
      <c r="N138" s="57">
        <v>2</v>
      </c>
      <c r="O138" s="57">
        <v>6</v>
      </c>
      <c r="P138" s="57">
        <v>24</v>
      </c>
      <c r="Q138" s="66">
        <f t="shared" si="72"/>
        <v>13.757961783439491</v>
      </c>
      <c r="R138" s="66">
        <f t="shared" si="73"/>
        <v>4</v>
      </c>
      <c r="S138" s="66">
        <f t="shared" si="74"/>
        <v>6.8789808917197455</v>
      </c>
      <c r="T138" s="57">
        <v>57</v>
      </c>
      <c r="U138" s="57">
        <v>0.21099999999999999</v>
      </c>
    </row>
    <row r="139" spans="1:87" x14ac:dyDescent="0.25">
      <c r="A139" s="36" t="s">
        <v>249</v>
      </c>
      <c r="B139" s="36">
        <v>2016</v>
      </c>
      <c r="C139" s="36">
        <v>6.39</v>
      </c>
      <c r="D139" s="36">
        <v>1</v>
      </c>
      <c r="E139" s="36">
        <v>1</v>
      </c>
      <c r="F139" s="36">
        <v>13</v>
      </c>
      <c r="G139" s="36">
        <v>0</v>
      </c>
      <c r="H139" s="36">
        <v>0</v>
      </c>
      <c r="I139" s="36">
        <v>0</v>
      </c>
      <c r="J139" s="36">
        <v>3</v>
      </c>
      <c r="K139" s="36">
        <v>12.7</v>
      </c>
      <c r="L139" s="36">
        <v>7</v>
      </c>
      <c r="M139" s="36">
        <v>9</v>
      </c>
      <c r="N139" s="36">
        <v>9</v>
      </c>
      <c r="O139" s="36">
        <v>12</v>
      </c>
      <c r="P139" s="36">
        <v>16</v>
      </c>
      <c r="Q139" s="37">
        <f t="shared" si="72"/>
        <v>11.338582677165356</v>
      </c>
      <c r="R139" s="37">
        <f t="shared" si="73"/>
        <v>1.3333333333333333</v>
      </c>
      <c r="S139" s="37">
        <f t="shared" si="74"/>
        <v>4.9606299212598426</v>
      </c>
      <c r="T139" s="36">
        <v>44</v>
      </c>
      <c r="U139" s="36">
        <v>0.159</v>
      </c>
    </row>
    <row r="140" spans="1:87" s="83" customFormat="1" x14ac:dyDescent="0.25">
      <c r="A140" s="83" t="s">
        <v>249</v>
      </c>
      <c r="B140" s="83" t="s">
        <v>1</v>
      </c>
      <c r="C140" s="83">
        <v>3.49</v>
      </c>
      <c r="D140" s="83">
        <v>2</v>
      </c>
      <c r="E140" s="83">
        <v>2</v>
      </c>
      <c r="F140" s="83">
        <v>27</v>
      </c>
      <c r="G140" s="83">
        <v>0</v>
      </c>
      <c r="H140" s="83">
        <v>0</v>
      </c>
      <c r="I140" s="83">
        <v>0</v>
      </c>
      <c r="J140" s="83">
        <v>4</v>
      </c>
      <c r="K140" s="83">
        <v>28.1</v>
      </c>
      <c r="L140" s="83">
        <v>19</v>
      </c>
      <c r="M140" s="83">
        <v>11</v>
      </c>
      <c r="N140" s="83">
        <v>11</v>
      </c>
      <c r="O140" s="83">
        <v>18</v>
      </c>
      <c r="P140" s="83">
        <v>40</v>
      </c>
      <c r="Q140" s="93">
        <f t="shared" si="72"/>
        <v>12.811387900355871</v>
      </c>
      <c r="R140" s="93">
        <f t="shared" si="73"/>
        <v>2.2222222222222223</v>
      </c>
      <c r="S140" s="93">
        <f t="shared" si="74"/>
        <v>6.0854092526690389</v>
      </c>
      <c r="T140" s="83">
        <v>101</v>
      </c>
      <c r="U140" s="83">
        <v>0.188</v>
      </c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</row>
    <row r="141" spans="1:87" x14ac:dyDescent="0.2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93"/>
      <c r="R141" s="93"/>
      <c r="S141" s="93"/>
      <c r="T141" s="83"/>
      <c r="U141" s="83"/>
    </row>
    <row r="142" spans="1:87" x14ac:dyDescent="0.25">
      <c r="A142" s="13" t="s">
        <v>259</v>
      </c>
      <c r="B142" s="13">
        <v>2015</v>
      </c>
      <c r="C142" s="24">
        <v>10</v>
      </c>
      <c r="D142" s="13">
        <v>2</v>
      </c>
      <c r="E142" s="13">
        <v>1</v>
      </c>
      <c r="F142" s="13">
        <v>11</v>
      </c>
      <c r="G142" s="13">
        <v>3</v>
      </c>
      <c r="H142" s="13">
        <v>0</v>
      </c>
      <c r="I142" s="13">
        <v>0</v>
      </c>
      <c r="J142" s="13">
        <v>0</v>
      </c>
      <c r="K142" s="31">
        <v>18</v>
      </c>
      <c r="L142" s="13">
        <v>23</v>
      </c>
      <c r="M142" s="13">
        <v>23</v>
      </c>
      <c r="N142" s="13">
        <v>20</v>
      </c>
      <c r="O142" s="13">
        <v>15</v>
      </c>
      <c r="P142" s="13">
        <v>14</v>
      </c>
      <c r="Q142" s="37">
        <f t="shared" si="72"/>
        <v>7</v>
      </c>
      <c r="R142" s="37">
        <f t="shared" si="73"/>
        <v>0.93333333333333335</v>
      </c>
      <c r="S142" s="37">
        <f t="shared" si="74"/>
        <v>11.5</v>
      </c>
      <c r="T142" s="13">
        <v>72</v>
      </c>
      <c r="U142" s="13">
        <v>0.31900000000000001</v>
      </c>
    </row>
    <row r="143" spans="1:87" x14ac:dyDescent="0.25">
      <c r="A143" s="13" t="s">
        <v>259</v>
      </c>
      <c r="B143" s="13">
        <v>2016</v>
      </c>
      <c r="C143" s="24">
        <v>8.75</v>
      </c>
      <c r="D143" s="13">
        <v>1</v>
      </c>
      <c r="E143" s="13">
        <v>2</v>
      </c>
      <c r="F143" s="13">
        <v>13</v>
      </c>
      <c r="G143" s="13">
        <v>3</v>
      </c>
      <c r="H143" s="13">
        <v>0</v>
      </c>
      <c r="I143" s="13">
        <v>0</v>
      </c>
      <c r="J143" s="13">
        <v>0</v>
      </c>
      <c r="K143" s="31">
        <v>23.7</v>
      </c>
      <c r="L143" s="13">
        <v>38</v>
      </c>
      <c r="M143" s="13">
        <v>24</v>
      </c>
      <c r="N143" s="13">
        <v>23</v>
      </c>
      <c r="O143" s="13">
        <v>13</v>
      </c>
      <c r="P143" s="13">
        <v>35</v>
      </c>
      <c r="Q143" s="37">
        <f t="shared" si="72"/>
        <v>13.291139240506329</v>
      </c>
      <c r="R143" s="37">
        <f t="shared" si="73"/>
        <v>2.6923076923076925</v>
      </c>
      <c r="S143" s="37">
        <f t="shared" si="74"/>
        <v>14.430379746835444</v>
      </c>
      <c r="T143" s="13">
        <v>105</v>
      </c>
      <c r="U143" s="13">
        <v>0.36199999999999999</v>
      </c>
    </row>
    <row r="144" spans="1:87" s="83" customFormat="1" x14ac:dyDescent="0.25">
      <c r="A144" s="83" t="s">
        <v>259</v>
      </c>
      <c r="B144" s="83" t="s">
        <v>1</v>
      </c>
      <c r="C144" s="100">
        <v>9.2899999999999991</v>
      </c>
      <c r="D144" s="83">
        <v>3</v>
      </c>
      <c r="E144" s="83">
        <v>3</v>
      </c>
      <c r="F144" s="83">
        <v>24</v>
      </c>
      <c r="G144" s="83">
        <v>6</v>
      </c>
      <c r="H144" s="83">
        <v>0</v>
      </c>
      <c r="I144" s="83">
        <v>0</v>
      </c>
      <c r="J144" s="83">
        <v>0</v>
      </c>
      <c r="K144" s="94">
        <v>41.7</v>
      </c>
      <c r="L144" s="83">
        <v>61</v>
      </c>
      <c r="M144" s="83">
        <v>47</v>
      </c>
      <c r="N144" s="83">
        <v>43</v>
      </c>
      <c r="O144" s="83">
        <v>28</v>
      </c>
      <c r="P144" s="83">
        <v>49</v>
      </c>
      <c r="Q144" s="93">
        <f t="shared" si="72"/>
        <v>10.575539568345322</v>
      </c>
      <c r="R144" s="93">
        <f t="shared" si="73"/>
        <v>1.75</v>
      </c>
      <c r="S144" s="93">
        <f t="shared" si="74"/>
        <v>13.16546762589928</v>
      </c>
      <c r="T144" s="83">
        <v>177</v>
      </c>
      <c r="U144" s="83">
        <v>0.34499999999999997</v>
      </c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</row>
    <row r="145" spans="1:87" x14ac:dyDescent="0.2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37"/>
      <c r="R145" s="37"/>
      <c r="S145" s="37"/>
      <c r="T145" s="83"/>
      <c r="U145" s="83"/>
    </row>
    <row r="146" spans="1:87" s="57" customFormat="1" x14ac:dyDescent="0.25">
      <c r="A146" s="13" t="s">
        <v>260</v>
      </c>
      <c r="B146" s="13">
        <v>2015</v>
      </c>
      <c r="C146" s="13">
        <v>8.31</v>
      </c>
      <c r="D146" s="13">
        <v>1</v>
      </c>
      <c r="E146" s="13">
        <v>3</v>
      </c>
      <c r="F146" s="13">
        <v>10</v>
      </c>
      <c r="G146" s="13">
        <v>5</v>
      </c>
      <c r="H146" s="13">
        <v>0</v>
      </c>
      <c r="I146" s="13">
        <v>0</v>
      </c>
      <c r="J146" s="13">
        <v>0</v>
      </c>
      <c r="K146" s="13">
        <v>21.7</v>
      </c>
      <c r="L146" s="13">
        <v>29</v>
      </c>
      <c r="M146" s="13">
        <v>24</v>
      </c>
      <c r="N146" s="13">
        <v>20</v>
      </c>
      <c r="O146" s="13">
        <v>10</v>
      </c>
      <c r="P146" s="13">
        <v>24</v>
      </c>
      <c r="Q146" s="91">
        <f t="shared" si="72"/>
        <v>9.9539170506912455</v>
      </c>
      <c r="R146" s="91">
        <f t="shared" si="73"/>
        <v>2.4</v>
      </c>
      <c r="S146" s="91">
        <f t="shared" si="74"/>
        <v>12.027649769585254</v>
      </c>
      <c r="T146" s="13">
        <v>87</v>
      </c>
      <c r="U146" s="13">
        <v>0.33300000000000002</v>
      </c>
    </row>
    <row r="147" spans="1:87" s="46" customFormat="1" x14ac:dyDescent="0.25">
      <c r="A147" s="13" t="s">
        <v>260</v>
      </c>
      <c r="B147" s="13">
        <v>2016</v>
      </c>
      <c r="C147" s="13">
        <v>4.18</v>
      </c>
      <c r="D147" s="13">
        <v>6</v>
      </c>
      <c r="E147" s="13">
        <v>3</v>
      </c>
      <c r="F147" s="13">
        <v>13</v>
      </c>
      <c r="G147" s="13">
        <v>7</v>
      </c>
      <c r="H147" s="13">
        <v>2</v>
      </c>
      <c r="I147" s="13">
        <v>0</v>
      </c>
      <c r="J147" s="13">
        <v>0</v>
      </c>
      <c r="K147" s="13">
        <v>51.7</v>
      </c>
      <c r="L147" s="13">
        <v>52</v>
      </c>
      <c r="M147" s="13">
        <v>26</v>
      </c>
      <c r="N147" s="13">
        <v>24</v>
      </c>
      <c r="O147" s="13">
        <v>20</v>
      </c>
      <c r="P147" s="13">
        <v>50</v>
      </c>
      <c r="Q147" s="91">
        <f t="shared" si="72"/>
        <v>8.7040618955512574</v>
      </c>
      <c r="R147" s="91">
        <f t="shared" si="73"/>
        <v>2.5</v>
      </c>
      <c r="S147" s="91">
        <f t="shared" si="74"/>
        <v>9.0522243713733079</v>
      </c>
      <c r="T147" s="13">
        <v>203</v>
      </c>
      <c r="U147" s="13">
        <v>0.25600000000000001</v>
      </c>
    </row>
    <row r="148" spans="1:87" s="46" customFormat="1" x14ac:dyDescent="0.25">
      <c r="A148" s="83" t="s">
        <v>260</v>
      </c>
      <c r="B148" s="83" t="s">
        <v>1</v>
      </c>
      <c r="C148" s="100">
        <v>5.4</v>
      </c>
      <c r="D148" s="83">
        <v>7</v>
      </c>
      <c r="E148" s="83">
        <v>6</v>
      </c>
      <c r="F148" s="83">
        <v>23</v>
      </c>
      <c r="G148" s="83">
        <v>12</v>
      </c>
      <c r="H148" s="83">
        <v>2</v>
      </c>
      <c r="I148" s="83">
        <v>0</v>
      </c>
      <c r="J148" s="83">
        <v>0</v>
      </c>
      <c r="K148" s="83">
        <v>73.3</v>
      </c>
      <c r="L148" s="83">
        <v>81</v>
      </c>
      <c r="M148" s="83">
        <v>50</v>
      </c>
      <c r="N148" s="83">
        <v>44</v>
      </c>
      <c r="O148" s="83">
        <v>30</v>
      </c>
      <c r="P148" s="83">
        <v>74</v>
      </c>
      <c r="Q148" s="93">
        <f t="shared" si="72"/>
        <v>9.0859481582537516</v>
      </c>
      <c r="R148" s="93">
        <f t="shared" si="73"/>
        <v>2.4666666666666668</v>
      </c>
      <c r="S148" s="93">
        <f t="shared" si="74"/>
        <v>9.9454297407912691</v>
      </c>
      <c r="T148" s="83">
        <v>290</v>
      </c>
      <c r="U148" s="83">
        <v>0.27900000000000003</v>
      </c>
    </row>
    <row r="149" spans="1:87" s="46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37"/>
      <c r="R149" s="37"/>
      <c r="S149" s="37"/>
      <c r="T149"/>
      <c r="U149"/>
    </row>
    <row r="150" spans="1:87" s="83" customFormat="1" x14ac:dyDescent="0.25">
      <c r="A150" t="s">
        <v>250</v>
      </c>
      <c r="B150">
        <v>2014</v>
      </c>
      <c r="C150">
        <v>3.64</v>
      </c>
      <c r="D150">
        <v>5</v>
      </c>
      <c r="E150">
        <v>1</v>
      </c>
      <c r="F150">
        <v>11</v>
      </c>
      <c r="G150">
        <v>9</v>
      </c>
      <c r="H150">
        <v>2</v>
      </c>
      <c r="I150">
        <v>0</v>
      </c>
      <c r="J150">
        <v>0</v>
      </c>
      <c r="K150">
        <v>69.3</v>
      </c>
      <c r="L150">
        <v>60</v>
      </c>
      <c r="M150">
        <v>26</v>
      </c>
      <c r="N150">
        <v>24</v>
      </c>
      <c r="O150">
        <v>13</v>
      </c>
      <c r="P150">
        <v>44</v>
      </c>
      <c r="Q150" s="37">
        <f t="shared" si="72"/>
        <v>5.7142857142857144</v>
      </c>
      <c r="R150" s="37">
        <f t="shared" si="73"/>
        <v>3.3846153846153846</v>
      </c>
      <c r="S150" s="37">
        <f t="shared" si="74"/>
        <v>7.7922077922077921</v>
      </c>
      <c r="T150">
        <v>229</v>
      </c>
      <c r="U150">
        <v>0.26200000000000001</v>
      </c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</row>
    <row r="151" spans="1:87" s="83" customFormat="1" x14ac:dyDescent="0.25">
      <c r="A151" t="s">
        <v>250</v>
      </c>
      <c r="B151">
        <v>2015</v>
      </c>
      <c r="C151">
        <v>5.01</v>
      </c>
      <c r="D151">
        <v>7</v>
      </c>
      <c r="E151">
        <v>4</v>
      </c>
      <c r="F151">
        <v>14</v>
      </c>
      <c r="G151">
        <v>11</v>
      </c>
      <c r="H151">
        <v>2</v>
      </c>
      <c r="I151">
        <v>0</v>
      </c>
      <c r="J151">
        <v>0</v>
      </c>
      <c r="K151">
        <v>64.7</v>
      </c>
      <c r="L151">
        <v>75</v>
      </c>
      <c r="M151">
        <v>39</v>
      </c>
      <c r="N151">
        <v>36</v>
      </c>
      <c r="O151">
        <v>19</v>
      </c>
      <c r="P151">
        <v>66</v>
      </c>
      <c r="Q151" s="37">
        <f t="shared" si="72"/>
        <v>9.1808346213292111</v>
      </c>
      <c r="R151" s="37">
        <f t="shared" si="73"/>
        <v>3.4736842105263159</v>
      </c>
      <c r="S151" s="37">
        <f t="shared" si="74"/>
        <v>10.43276661514683</v>
      </c>
      <c r="T151">
        <v>256</v>
      </c>
      <c r="U151">
        <v>0.29299999999999998</v>
      </c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</row>
    <row r="152" spans="1:87" x14ac:dyDescent="0.25">
      <c r="A152" t="s">
        <v>250</v>
      </c>
      <c r="B152">
        <v>2016</v>
      </c>
      <c r="C152">
        <v>2.35</v>
      </c>
      <c r="D152">
        <v>11</v>
      </c>
      <c r="E152">
        <v>2</v>
      </c>
      <c r="F152">
        <v>13</v>
      </c>
      <c r="G152">
        <v>13</v>
      </c>
      <c r="H152">
        <v>9</v>
      </c>
      <c r="I152">
        <v>2</v>
      </c>
      <c r="J152">
        <v>0</v>
      </c>
      <c r="K152" s="34">
        <v>88</v>
      </c>
      <c r="L152">
        <v>72</v>
      </c>
      <c r="M152">
        <v>27</v>
      </c>
      <c r="N152">
        <v>23</v>
      </c>
      <c r="O152">
        <v>21</v>
      </c>
      <c r="P152">
        <v>105</v>
      </c>
      <c r="Q152" s="37">
        <f t="shared" si="72"/>
        <v>10.738636363636363</v>
      </c>
      <c r="R152" s="37">
        <f t="shared" si="73"/>
        <v>5</v>
      </c>
      <c r="S152" s="37">
        <f t="shared" si="74"/>
        <v>7.3636363636363633</v>
      </c>
      <c r="T152">
        <v>331</v>
      </c>
      <c r="U152">
        <v>0.218</v>
      </c>
    </row>
    <row r="153" spans="1:87" x14ac:dyDescent="0.25">
      <c r="A153" s="83" t="s">
        <v>250</v>
      </c>
      <c r="B153" s="83" t="s">
        <v>1</v>
      </c>
      <c r="C153" s="83">
        <v>3.52</v>
      </c>
      <c r="D153" s="83">
        <v>23</v>
      </c>
      <c r="E153" s="83">
        <v>7</v>
      </c>
      <c r="F153" s="83">
        <v>38</v>
      </c>
      <c r="G153" s="83">
        <v>33</v>
      </c>
      <c r="H153" s="83">
        <v>13</v>
      </c>
      <c r="I153" s="83">
        <v>2</v>
      </c>
      <c r="J153" s="83">
        <v>0</v>
      </c>
      <c r="K153" s="94">
        <v>212.3</v>
      </c>
      <c r="L153" s="83">
        <v>207</v>
      </c>
      <c r="M153" s="83">
        <v>92</v>
      </c>
      <c r="N153" s="83">
        <v>83</v>
      </c>
      <c r="O153" s="83">
        <v>53</v>
      </c>
      <c r="P153" s="83">
        <v>215</v>
      </c>
      <c r="Q153" s="93">
        <f t="shared" si="72"/>
        <v>9.1144606688648135</v>
      </c>
      <c r="R153" s="93">
        <f t="shared" si="73"/>
        <v>4.0566037735849054</v>
      </c>
      <c r="S153" s="93">
        <f t="shared" si="74"/>
        <v>8.7753179463024011</v>
      </c>
      <c r="T153" s="83">
        <v>816</v>
      </c>
      <c r="U153" s="83">
        <v>0.254</v>
      </c>
    </row>
    <row r="154" spans="1:87" s="83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37"/>
      <c r="R154" s="37"/>
      <c r="S154" s="37"/>
      <c r="T154"/>
      <c r="U154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</row>
    <row r="155" spans="1:87" x14ac:dyDescent="0.25">
      <c r="A155" t="s">
        <v>251</v>
      </c>
      <c r="B155">
        <v>2014</v>
      </c>
      <c r="C155">
        <v>5.71</v>
      </c>
      <c r="D155">
        <v>4</v>
      </c>
      <c r="E155">
        <v>0</v>
      </c>
      <c r="F155">
        <v>12</v>
      </c>
      <c r="G155">
        <v>6</v>
      </c>
      <c r="H155">
        <v>0</v>
      </c>
      <c r="I155">
        <v>0</v>
      </c>
      <c r="J155">
        <v>0</v>
      </c>
      <c r="K155">
        <v>34.700000000000003</v>
      </c>
      <c r="L155">
        <v>39</v>
      </c>
      <c r="M155">
        <v>29</v>
      </c>
      <c r="N155">
        <v>22</v>
      </c>
      <c r="O155">
        <v>12</v>
      </c>
      <c r="P155">
        <v>24</v>
      </c>
      <c r="Q155" s="37">
        <f t="shared" si="72"/>
        <v>6.2247838616714688</v>
      </c>
      <c r="R155" s="37">
        <f t="shared" si="73"/>
        <v>2</v>
      </c>
      <c r="S155" s="37">
        <f t="shared" si="74"/>
        <v>10.115273775216137</v>
      </c>
      <c r="T155">
        <v>133</v>
      </c>
      <c r="U155">
        <v>0.29299999999999998</v>
      </c>
    </row>
    <row r="156" spans="1:87" x14ac:dyDescent="0.25">
      <c r="A156" t="s">
        <v>251</v>
      </c>
      <c r="B156">
        <v>2015</v>
      </c>
      <c r="C156">
        <v>5.58</v>
      </c>
      <c r="D156">
        <v>4</v>
      </c>
      <c r="E156">
        <v>2</v>
      </c>
      <c r="F156">
        <v>15</v>
      </c>
      <c r="G156">
        <v>6</v>
      </c>
      <c r="H156">
        <v>0</v>
      </c>
      <c r="I156">
        <v>0</v>
      </c>
      <c r="J156">
        <v>0</v>
      </c>
      <c r="K156">
        <v>40.299999999999997</v>
      </c>
      <c r="L156">
        <v>51</v>
      </c>
      <c r="M156">
        <v>31</v>
      </c>
      <c r="N156">
        <v>25</v>
      </c>
      <c r="O156">
        <v>21</v>
      </c>
      <c r="P156">
        <v>38</v>
      </c>
      <c r="Q156" s="37">
        <f t="shared" si="72"/>
        <v>8.486352357320099</v>
      </c>
      <c r="R156" s="37">
        <f t="shared" si="73"/>
        <v>1.8095238095238095</v>
      </c>
      <c r="S156" s="37">
        <f t="shared" si="74"/>
        <v>11.389578163771713</v>
      </c>
      <c r="T156">
        <v>167</v>
      </c>
      <c r="U156">
        <v>0.30499999999999999</v>
      </c>
    </row>
    <row r="157" spans="1:87" x14ac:dyDescent="0.25">
      <c r="A157" s="83" t="s">
        <v>251</v>
      </c>
      <c r="B157" s="83" t="s">
        <v>1</v>
      </c>
      <c r="C157" s="83">
        <v>5.64</v>
      </c>
      <c r="D157" s="83">
        <v>8</v>
      </c>
      <c r="E157" s="83">
        <v>2</v>
      </c>
      <c r="F157" s="83">
        <v>27</v>
      </c>
      <c r="G157" s="83">
        <v>12</v>
      </c>
      <c r="H157" s="83">
        <v>0</v>
      </c>
      <c r="I157" s="83">
        <v>0</v>
      </c>
      <c r="J157" s="83">
        <v>0</v>
      </c>
      <c r="K157" s="94">
        <v>75</v>
      </c>
      <c r="L157" s="83">
        <v>90</v>
      </c>
      <c r="M157" s="83">
        <v>60</v>
      </c>
      <c r="N157" s="83">
        <v>47</v>
      </c>
      <c r="O157" s="83">
        <v>33</v>
      </c>
      <c r="P157" s="83">
        <v>62</v>
      </c>
      <c r="Q157" s="93">
        <f t="shared" si="72"/>
        <v>7.4399999999999995</v>
      </c>
      <c r="R157" s="93">
        <f t="shared" si="73"/>
        <v>1.8787878787878789</v>
      </c>
      <c r="S157" s="93">
        <f t="shared" si="74"/>
        <v>10.8</v>
      </c>
      <c r="T157" s="83">
        <v>300</v>
      </c>
      <c r="U157" s="88">
        <v>0.3</v>
      </c>
    </row>
    <row r="158" spans="1:87" s="83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37"/>
      <c r="R158" s="37"/>
      <c r="S158" s="37"/>
      <c r="T158"/>
      <c r="U158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</row>
    <row r="159" spans="1:87" x14ac:dyDescent="0.25">
      <c r="A159" s="57" t="s">
        <v>239</v>
      </c>
      <c r="B159" s="57">
        <v>2013</v>
      </c>
      <c r="C159" s="57">
        <v>2.77</v>
      </c>
      <c r="D159" s="57">
        <v>2</v>
      </c>
      <c r="E159" s="57">
        <v>1</v>
      </c>
      <c r="F159" s="57">
        <v>12</v>
      </c>
      <c r="G159" s="57">
        <v>5</v>
      </c>
      <c r="H159" s="57">
        <v>0</v>
      </c>
      <c r="I159" s="57">
        <v>0</v>
      </c>
      <c r="J159" s="57">
        <v>0</v>
      </c>
      <c r="K159" s="72">
        <v>26</v>
      </c>
      <c r="L159" s="57">
        <v>28</v>
      </c>
      <c r="M159" s="57">
        <v>14</v>
      </c>
      <c r="N159" s="57">
        <v>8</v>
      </c>
      <c r="O159" s="57">
        <v>12</v>
      </c>
      <c r="P159" s="57">
        <v>24</v>
      </c>
      <c r="Q159" s="66">
        <f t="shared" ref="Q159:Q174" si="75">AVERAGE(P159/(K159/9))</f>
        <v>8.3076923076923084</v>
      </c>
      <c r="R159" s="66">
        <f t="shared" ref="R159:R174" si="76">AVERAGE(P159/O159)</f>
        <v>2</v>
      </c>
      <c r="S159" s="66">
        <f t="shared" ref="S159:S174" si="77">AVERAGE((L159*9)/K159)</f>
        <v>9.6923076923076916</v>
      </c>
      <c r="T159" s="57">
        <v>104</v>
      </c>
      <c r="U159" s="57">
        <v>0.26900000000000002</v>
      </c>
    </row>
    <row r="160" spans="1:87" s="57" customFormat="1" x14ac:dyDescent="0.25">
      <c r="A160" s="46" t="s">
        <v>239</v>
      </c>
      <c r="B160" s="46">
        <v>2014</v>
      </c>
      <c r="C160" s="46">
        <v>2.19</v>
      </c>
      <c r="D160" s="46">
        <v>5</v>
      </c>
      <c r="E160" s="46">
        <v>2</v>
      </c>
      <c r="F160" s="46">
        <v>11</v>
      </c>
      <c r="G160" s="46">
        <v>7</v>
      </c>
      <c r="H160" s="46">
        <v>3</v>
      </c>
      <c r="I160" s="46">
        <v>1</v>
      </c>
      <c r="J160" s="46">
        <v>0</v>
      </c>
      <c r="K160" s="82">
        <v>49.3</v>
      </c>
      <c r="L160" s="46">
        <v>41</v>
      </c>
      <c r="M160" s="46">
        <v>15</v>
      </c>
      <c r="N160" s="46">
        <v>12</v>
      </c>
      <c r="O160" s="46">
        <v>17</v>
      </c>
      <c r="P160" s="46">
        <v>29</v>
      </c>
      <c r="Q160" s="91">
        <f t="shared" si="75"/>
        <v>5.2941176470588234</v>
      </c>
      <c r="R160" s="91">
        <f t="shared" si="76"/>
        <v>1.7058823529411764</v>
      </c>
      <c r="S160" s="91">
        <f t="shared" si="77"/>
        <v>7.4847870182555782</v>
      </c>
      <c r="T160" s="46">
        <v>177</v>
      </c>
      <c r="U160" s="46">
        <v>0.23200000000000001</v>
      </c>
    </row>
    <row r="161" spans="1:87" s="36" customFormat="1" x14ac:dyDescent="0.25">
      <c r="A161" s="46" t="s">
        <v>239</v>
      </c>
      <c r="B161" s="46">
        <v>2015</v>
      </c>
      <c r="C161" s="91">
        <v>5.2</v>
      </c>
      <c r="D161" s="46">
        <v>2</v>
      </c>
      <c r="E161" s="46">
        <v>3</v>
      </c>
      <c r="F161" s="46">
        <v>11</v>
      </c>
      <c r="G161" s="46">
        <v>8</v>
      </c>
      <c r="H161" s="46">
        <v>0</v>
      </c>
      <c r="I161" s="46">
        <v>0</v>
      </c>
      <c r="J161" s="46">
        <v>0</v>
      </c>
      <c r="K161" s="82">
        <v>36.299999999999997</v>
      </c>
      <c r="L161" s="46">
        <v>56</v>
      </c>
      <c r="M161" s="46">
        <v>30</v>
      </c>
      <c r="N161" s="46">
        <v>21</v>
      </c>
      <c r="O161" s="46">
        <v>12</v>
      </c>
      <c r="P161" s="46">
        <v>44</v>
      </c>
      <c r="Q161" s="91">
        <f t="shared" si="75"/>
        <v>10.90909090909091</v>
      </c>
      <c r="R161" s="91">
        <f t="shared" si="76"/>
        <v>3.6666666666666665</v>
      </c>
      <c r="S161" s="91">
        <f t="shared" si="77"/>
        <v>13.884297520661159</v>
      </c>
      <c r="T161" s="46">
        <v>162</v>
      </c>
      <c r="U161" s="46">
        <v>0.34599999999999997</v>
      </c>
    </row>
    <row r="162" spans="1:87" s="83" customFormat="1" x14ac:dyDescent="0.25">
      <c r="A162" s="46" t="s">
        <v>239</v>
      </c>
      <c r="B162" s="46">
        <v>2016</v>
      </c>
      <c r="C162" s="91">
        <v>4.4000000000000004</v>
      </c>
      <c r="D162" s="46">
        <v>6</v>
      </c>
      <c r="E162" s="46">
        <v>2</v>
      </c>
      <c r="F162" s="46">
        <v>13</v>
      </c>
      <c r="G162" s="46">
        <v>9</v>
      </c>
      <c r="H162" s="46">
        <v>3</v>
      </c>
      <c r="I162" s="46">
        <v>1</v>
      </c>
      <c r="J162" s="46">
        <v>0</v>
      </c>
      <c r="K162" s="82">
        <v>59.3</v>
      </c>
      <c r="L162" s="46">
        <v>66</v>
      </c>
      <c r="M162" s="46">
        <v>33</v>
      </c>
      <c r="N162" s="46">
        <v>29</v>
      </c>
      <c r="O162" s="46">
        <v>19</v>
      </c>
      <c r="P162" s="46">
        <v>48</v>
      </c>
      <c r="Q162" s="91">
        <f t="shared" si="75"/>
        <v>7.2849915682967961</v>
      </c>
      <c r="R162" s="91">
        <f t="shared" si="76"/>
        <v>2.5263157894736841</v>
      </c>
      <c r="S162" s="91">
        <f t="shared" si="77"/>
        <v>10.016863406408095</v>
      </c>
      <c r="T162" s="46">
        <v>234</v>
      </c>
      <c r="U162" s="46">
        <v>0.28199999999999997</v>
      </c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</row>
    <row r="163" spans="1:87" s="83" customFormat="1" x14ac:dyDescent="0.25">
      <c r="A163" s="83" t="s">
        <v>239</v>
      </c>
      <c r="B163" s="83" t="s">
        <v>1</v>
      </c>
      <c r="C163" s="100">
        <v>3.68</v>
      </c>
      <c r="D163" s="83">
        <v>15</v>
      </c>
      <c r="E163" s="83">
        <v>8</v>
      </c>
      <c r="F163" s="83">
        <v>47</v>
      </c>
      <c r="G163" s="83">
        <v>29</v>
      </c>
      <c r="H163" s="83">
        <v>6</v>
      </c>
      <c r="I163" s="83">
        <v>2</v>
      </c>
      <c r="J163" s="83">
        <v>0</v>
      </c>
      <c r="K163" s="94">
        <v>171</v>
      </c>
      <c r="L163" s="83">
        <v>191</v>
      </c>
      <c r="M163" s="83">
        <v>92</v>
      </c>
      <c r="N163" s="83">
        <v>70</v>
      </c>
      <c r="O163" s="83">
        <v>60</v>
      </c>
      <c r="P163" s="83">
        <v>145</v>
      </c>
      <c r="Q163" s="93">
        <f t="shared" si="75"/>
        <v>7.6315789473684212</v>
      </c>
      <c r="R163" s="93">
        <f t="shared" si="76"/>
        <v>2.4166666666666665</v>
      </c>
      <c r="S163" s="93">
        <f t="shared" si="77"/>
        <v>10.052631578947368</v>
      </c>
      <c r="T163" s="83">
        <v>677</v>
      </c>
      <c r="U163" s="83">
        <v>0.28199999999999997</v>
      </c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</row>
    <row r="164" spans="1:87" s="46" customFormat="1" x14ac:dyDescent="0.25">
      <c r="A164" s="83"/>
      <c r="B164" s="83"/>
      <c r="C164" s="100"/>
      <c r="D164" s="83"/>
      <c r="E164" s="83"/>
      <c r="F164" s="83"/>
      <c r="G164" s="83"/>
      <c r="H164" s="83"/>
      <c r="I164" s="83"/>
      <c r="J164" s="83"/>
      <c r="K164" s="94"/>
      <c r="L164" s="83"/>
      <c r="M164" s="83"/>
      <c r="N164" s="83"/>
      <c r="O164" s="83"/>
      <c r="P164" s="83"/>
      <c r="Q164" s="93"/>
      <c r="R164" s="93"/>
      <c r="S164" s="93"/>
      <c r="T164" s="83"/>
      <c r="U164" s="83"/>
    </row>
    <row r="165" spans="1:87" s="83" customFormat="1" x14ac:dyDescent="0.25">
      <c r="A165" t="s">
        <v>240</v>
      </c>
      <c r="B165">
        <v>2013</v>
      </c>
      <c r="C165">
        <v>2.19</v>
      </c>
      <c r="D165">
        <v>8</v>
      </c>
      <c r="E165">
        <v>1</v>
      </c>
      <c r="F165">
        <v>12</v>
      </c>
      <c r="G165">
        <v>11</v>
      </c>
      <c r="H165">
        <v>5</v>
      </c>
      <c r="I165">
        <v>1</v>
      </c>
      <c r="J165">
        <v>0</v>
      </c>
      <c r="K165" s="34">
        <v>74</v>
      </c>
      <c r="L165">
        <v>69</v>
      </c>
      <c r="M165">
        <v>25</v>
      </c>
      <c r="N165">
        <v>18</v>
      </c>
      <c r="O165">
        <v>20</v>
      </c>
      <c r="P165">
        <v>49</v>
      </c>
      <c r="Q165" s="37">
        <f t="shared" si="75"/>
        <v>5.9594594594594597</v>
      </c>
      <c r="R165" s="37">
        <f t="shared" si="76"/>
        <v>2.4500000000000002</v>
      </c>
      <c r="S165" s="37">
        <f t="shared" si="77"/>
        <v>8.3918918918918912</v>
      </c>
      <c r="T165">
        <v>282</v>
      </c>
      <c r="U165">
        <v>0.245</v>
      </c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</row>
    <row r="166" spans="1:87" s="83" customFormat="1" x14ac:dyDescent="0.25">
      <c r="A166" t="s">
        <v>240</v>
      </c>
      <c r="B166">
        <v>2014</v>
      </c>
      <c r="C166">
        <v>4.29</v>
      </c>
      <c r="D166">
        <v>5</v>
      </c>
      <c r="E166">
        <v>3</v>
      </c>
      <c r="F166">
        <v>11</v>
      </c>
      <c r="G166">
        <v>10</v>
      </c>
      <c r="H166">
        <v>2</v>
      </c>
      <c r="I166">
        <v>0</v>
      </c>
      <c r="J166">
        <v>0</v>
      </c>
      <c r="K166" s="34">
        <v>50.3</v>
      </c>
      <c r="L166">
        <v>55</v>
      </c>
      <c r="M166">
        <v>32</v>
      </c>
      <c r="N166">
        <v>24</v>
      </c>
      <c r="O166">
        <v>26</v>
      </c>
      <c r="P166">
        <v>41</v>
      </c>
      <c r="Q166" s="37">
        <f t="shared" si="75"/>
        <v>7.3359840954274356</v>
      </c>
      <c r="R166" s="37">
        <f t="shared" si="76"/>
        <v>1.5769230769230769</v>
      </c>
      <c r="S166" s="37">
        <f t="shared" si="77"/>
        <v>9.8409542743538765</v>
      </c>
      <c r="T166">
        <v>195</v>
      </c>
      <c r="U166">
        <v>0.28199999999999997</v>
      </c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</row>
    <row r="167" spans="1:87" s="65" customFormat="1" x14ac:dyDescent="0.25">
      <c r="A167" s="83" t="s">
        <v>240</v>
      </c>
      <c r="B167" s="83" t="s">
        <v>1</v>
      </c>
      <c r="C167" s="83">
        <v>30.4</v>
      </c>
      <c r="D167" s="83">
        <v>13</v>
      </c>
      <c r="E167" s="83">
        <v>4</v>
      </c>
      <c r="F167" s="83">
        <v>23</v>
      </c>
      <c r="G167" s="83">
        <v>21</v>
      </c>
      <c r="H167" s="83">
        <v>7</v>
      </c>
      <c r="I167" s="83">
        <v>1</v>
      </c>
      <c r="J167" s="83">
        <v>0</v>
      </c>
      <c r="K167" s="94">
        <v>124.3</v>
      </c>
      <c r="L167" s="83">
        <v>124</v>
      </c>
      <c r="M167" s="83">
        <v>57</v>
      </c>
      <c r="N167" s="83">
        <v>42</v>
      </c>
      <c r="O167" s="83">
        <v>46</v>
      </c>
      <c r="P167" s="83">
        <v>90</v>
      </c>
      <c r="Q167" s="93">
        <f t="shared" si="75"/>
        <v>6.5164923572003222</v>
      </c>
      <c r="R167" s="93">
        <f t="shared" si="76"/>
        <v>1.9565217391304348</v>
      </c>
      <c r="S167" s="93">
        <f t="shared" si="77"/>
        <v>8.978278358809332</v>
      </c>
      <c r="T167" s="83">
        <v>477</v>
      </c>
      <c r="U167" s="83">
        <v>0.245</v>
      </c>
    </row>
    <row r="168" spans="1:87" s="13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37"/>
      <c r="R168" s="37"/>
      <c r="S168" s="37"/>
      <c r="T168"/>
      <c r="U168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</row>
    <row r="169" spans="1:87" s="13" customFormat="1" x14ac:dyDescent="0.25">
      <c r="A169" t="s">
        <v>241</v>
      </c>
      <c r="B169">
        <v>2013</v>
      </c>
      <c r="C169">
        <v>4.28</v>
      </c>
      <c r="D169">
        <v>6</v>
      </c>
      <c r="E169">
        <v>5</v>
      </c>
      <c r="F169">
        <v>11</v>
      </c>
      <c r="G169">
        <v>11</v>
      </c>
      <c r="H169">
        <v>3</v>
      </c>
      <c r="I169">
        <v>0</v>
      </c>
      <c r="J169">
        <v>0</v>
      </c>
      <c r="K169" s="34">
        <v>61</v>
      </c>
      <c r="L169">
        <v>60</v>
      </c>
      <c r="M169">
        <v>30</v>
      </c>
      <c r="N169">
        <v>29</v>
      </c>
      <c r="O169">
        <v>20</v>
      </c>
      <c r="P169">
        <v>32</v>
      </c>
      <c r="Q169" s="37">
        <f t="shared" si="75"/>
        <v>4.721311475409836</v>
      </c>
      <c r="R169" s="37">
        <f t="shared" si="76"/>
        <v>1.6</v>
      </c>
      <c r="S169" s="37">
        <f t="shared" si="77"/>
        <v>8.8524590163934427</v>
      </c>
      <c r="T169">
        <v>222</v>
      </c>
      <c r="U169" s="2">
        <v>0.27</v>
      </c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</row>
    <row r="170" spans="1:87" s="83" customFormat="1" x14ac:dyDescent="0.25">
      <c r="A170" t="s">
        <v>241</v>
      </c>
      <c r="B170">
        <v>2014</v>
      </c>
      <c r="C170">
        <v>4.71</v>
      </c>
      <c r="D170">
        <v>2</v>
      </c>
      <c r="E170">
        <v>4</v>
      </c>
      <c r="F170">
        <v>10</v>
      </c>
      <c r="G170">
        <v>8</v>
      </c>
      <c r="H170">
        <v>1</v>
      </c>
      <c r="I170">
        <v>0</v>
      </c>
      <c r="J170">
        <v>0</v>
      </c>
      <c r="K170" s="34">
        <v>36.299999999999997</v>
      </c>
      <c r="L170">
        <v>47</v>
      </c>
      <c r="M170">
        <v>26</v>
      </c>
      <c r="N170">
        <v>19</v>
      </c>
      <c r="O170">
        <v>10</v>
      </c>
      <c r="P170">
        <v>25</v>
      </c>
      <c r="Q170" s="37">
        <f t="shared" si="75"/>
        <v>6.1983471074380168</v>
      </c>
      <c r="R170" s="37">
        <f t="shared" si="76"/>
        <v>2.5</v>
      </c>
      <c r="S170" s="37">
        <f t="shared" si="77"/>
        <v>11.652892561983473</v>
      </c>
      <c r="T170">
        <v>154</v>
      </c>
      <c r="U170" s="2">
        <v>0.30499999999999999</v>
      </c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</row>
    <row r="171" spans="1:87" x14ac:dyDescent="0.25">
      <c r="A171" s="83" t="s">
        <v>241</v>
      </c>
      <c r="B171" s="83" t="s">
        <v>1</v>
      </c>
      <c r="C171" s="83">
        <v>4.4400000000000004</v>
      </c>
      <c r="D171" s="83">
        <v>8</v>
      </c>
      <c r="E171" s="83">
        <v>9</v>
      </c>
      <c r="F171" s="83">
        <v>21</v>
      </c>
      <c r="G171" s="83">
        <v>19</v>
      </c>
      <c r="H171" s="83">
        <v>4</v>
      </c>
      <c r="I171" s="83">
        <v>0</v>
      </c>
      <c r="J171" s="83">
        <v>0</v>
      </c>
      <c r="K171" s="94">
        <v>97.3</v>
      </c>
      <c r="L171" s="83">
        <v>107</v>
      </c>
      <c r="M171" s="83">
        <v>56</v>
      </c>
      <c r="N171" s="83">
        <v>48</v>
      </c>
      <c r="O171" s="83">
        <v>30</v>
      </c>
      <c r="P171" s="83">
        <v>57</v>
      </c>
      <c r="Q171" s="93">
        <f t="shared" si="75"/>
        <v>5.2723535457348412</v>
      </c>
      <c r="R171" s="93">
        <f t="shared" si="76"/>
        <v>1.9</v>
      </c>
      <c r="S171" s="93">
        <f t="shared" si="77"/>
        <v>9.8972250770811918</v>
      </c>
      <c r="T171" s="83">
        <v>376</v>
      </c>
      <c r="U171" s="88">
        <v>0.28499999999999998</v>
      </c>
    </row>
    <row r="172" spans="1:87" s="57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37"/>
      <c r="R172" s="37"/>
      <c r="S172" s="37"/>
      <c r="T172"/>
      <c r="U172"/>
    </row>
    <row r="173" spans="1:87" s="36" customFormat="1" x14ac:dyDescent="0.25">
      <c r="A173" s="57" t="s">
        <v>230</v>
      </c>
      <c r="B173" s="57">
        <v>2012</v>
      </c>
      <c r="C173" s="57">
        <v>3.96</v>
      </c>
      <c r="D173" s="57">
        <v>2</v>
      </c>
      <c r="E173" s="57">
        <v>1</v>
      </c>
      <c r="F173" s="57">
        <v>12</v>
      </c>
      <c r="G173" s="57">
        <v>2</v>
      </c>
      <c r="H173" s="57">
        <v>0</v>
      </c>
      <c r="I173" s="57">
        <v>0</v>
      </c>
      <c r="J173" s="57">
        <v>0</v>
      </c>
      <c r="K173" s="72">
        <v>25</v>
      </c>
      <c r="L173" s="57">
        <v>20</v>
      </c>
      <c r="M173" s="57">
        <v>12</v>
      </c>
      <c r="N173" s="57">
        <v>11</v>
      </c>
      <c r="O173" s="57">
        <v>17</v>
      </c>
      <c r="P173" s="57">
        <v>20</v>
      </c>
      <c r="Q173" s="66">
        <f t="shared" si="75"/>
        <v>7.2</v>
      </c>
      <c r="R173" s="66">
        <f t="shared" si="76"/>
        <v>1.1764705882352942</v>
      </c>
      <c r="S173" s="66">
        <f t="shared" si="77"/>
        <v>7.2</v>
      </c>
      <c r="T173" s="57">
        <v>117</v>
      </c>
      <c r="U173" s="57">
        <v>0.217</v>
      </c>
    </row>
    <row r="174" spans="1:87" s="36" customFormat="1" x14ac:dyDescent="0.25">
      <c r="A174" s="36" t="s">
        <v>230</v>
      </c>
      <c r="B174" s="36">
        <v>2014</v>
      </c>
      <c r="C174" s="37">
        <v>0</v>
      </c>
      <c r="D174" s="36">
        <v>0</v>
      </c>
      <c r="E174" s="36">
        <v>0</v>
      </c>
      <c r="F174" s="36">
        <v>1</v>
      </c>
      <c r="G174" s="36">
        <v>0</v>
      </c>
      <c r="H174" s="36">
        <v>0</v>
      </c>
      <c r="I174" s="36">
        <v>0</v>
      </c>
      <c r="J174" s="36">
        <v>0</v>
      </c>
      <c r="K174" s="89">
        <v>1</v>
      </c>
      <c r="L174" s="36">
        <v>0</v>
      </c>
      <c r="M174" s="36">
        <v>0</v>
      </c>
      <c r="N174" s="36">
        <v>0</v>
      </c>
      <c r="O174" s="36">
        <v>1</v>
      </c>
      <c r="P174" s="36">
        <v>1</v>
      </c>
      <c r="Q174" s="37">
        <f t="shared" si="75"/>
        <v>9</v>
      </c>
      <c r="R174" s="37">
        <f t="shared" si="76"/>
        <v>1</v>
      </c>
      <c r="S174" s="37">
        <f t="shared" si="77"/>
        <v>0</v>
      </c>
      <c r="T174" s="36">
        <v>3</v>
      </c>
      <c r="U174" s="85">
        <v>0</v>
      </c>
    </row>
    <row r="175" spans="1:87" s="81" customFormat="1" x14ac:dyDescent="0.25">
      <c r="A175" s="83" t="s">
        <v>230</v>
      </c>
      <c r="B175" s="83" t="s">
        <v>1</v>
      </c>
      <c r="C175" s="81">
        <v>3.81</v>
      </c>
      <c r="D175" s="81">
        <v>2</v>
      </c>
      <c r="E175" s="81">
        <v>1</v>
      </c>
      <c r="F175" s="81">
        <v>13</v>
      </c>
      <c r="G175" s="81">
        <v>2</v>
      </c>
      <c r="H175" s="81">
        <v>0</v>
      </c>
      <c r="I175" s="81">
        <v>0</v>
      </c>
      <c r="J175" s="81">
        <v>0</v>
      </c>
      <c r="K175" s="95">
        <v>26</v>
      </c>
      <c r="L175" s="81">
        <v>20</v>
      </c>
      <c r="M175" s="81">
        <v>12</v>
      </c>
      <c r="N175" s="81">
        <v>11</v>
      </c>
      <c r="O175" s="81">
        <v>18</v>
      </c>
      <c r="P175" s="81">
        <v>21</v>
      </c>
      <c r="Q175" s="93">
        <f t="shared" ref="Q175" si="78">AVERAGE(P175/(K175/9))</f>
        <v>7.2692307692307692</v>
      </c>
      <c r="R175" s="93">
        <f t="shared" ref="R175" si="79">AVERAGE(P175/O175)</f>
        <v>1.1666666666666667</v>
      </c>
      <c r="S175" s="93">
        <f t="shared" ref="S175" si="80">AVERAGE((L175*9)/K175)</f>
        <v>6.9230769230769234</v>
      </c>
      <c r="T175" s="81">
        <v>120</v>
      </c>
      <c r="U175" s="81">
        <v>0.21099999999999999</v>
      </c>
    </row>
    <row r="176" spans="1:87" s="36" customFormat="1" x14ac:dyDescent="0.25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37"/>
      <c r="R176" s="37"/>
      <c r="S176" s="37"/>
      <c r="T176" s="83"/>
      <c r="U176" s="83"/>
    </row>
    <row r="177" spans="1:21" s="57" customFormat="1" x14ac:dyDescent="0.25">
      <c r="A177" s="46" t="s">
        <v>231</v>
      </c>
      <c r="B177" s="46">
        <v>2012</v>
      </c>
      <c r="C177" s="91">
        <v>4.5</v>
      </c>
      <c r="D177" s="46">
        <v>1</v>
      </c>
      <c r="E177" s="46">
        <v>2</v>
      </c>
      <c r="F177" s="46">
        <v>10</v>
      </c>
      <c r="G177" s="46">
        <v>7</v>
      </c>
      <c r="H177" s="46">
        <v>0</v>
      </c>
      <c r="I177" s="46">
        <v>0</v>
      </c>
      <c r="J177" s="46">
        <v>0</v>
      </c>
      <c r="K177" s="82">
        <v>36</v>
      </c>
      <c r="L177" s="46">
        <v>29</v>
      </c>
      <c r="M177" s="46">
        <v>24</v>
      </c>
      <c r="N177" s="46">
        <v>18</v>
      </c>
      <c r="O177" s="46">
        <v>32</v>
      </c>
      <c r="P177" s="46">
        <v>25</v>
      </c>
      <c r="Q177" s="37">
        <f t="shared" ref="Q177" si="81">AVERAGE(P177/(K177/9))</f>
        <v>6.25</v>
      </c>
      <c r="R177" s="37">
        <f t="shared" ref="R177" si="82">AVERAGE(P177/O177)</f>
        <v>0.78125</v>
      </c>
      <c r="S177" s="37">
        <f t="shared" ref="S177" si="83">AVERAGE((L177*9)/K177)</f>
        <v>7.25</v>
      </c>
      <c r="T177" s="46">
        <v>176</v>
      </c>
      <c r="U177" s="46">
        <v>0.223</v>
      </c>
    </row>
    <row r="178" spans="1:21" s="36" customFormat="1" x14ac:dyDescent="0.25">
      <c r="A178" s="83" t="s">
        <v>231</v>
      </c>
      <c r="B178" s="83" t="s">
        <v>1</v>
      </c>
      <c r="C178" s="93">
        <v>4.5</v>
      </c>
      <c r="D178" s="81">
        <v>1</v>
      </c>
      <c r="E178" s="81">
        <v>2</v>
      </c>
      <c r="F178" s="81">
        <v>10</v>
      </c>
      <c r="G178" s="81">
        <v>7</v>
      </c>
      <c r="H178" s="81">
        <v>0</v>
      </c>
      <c r="I178" s="81">
        <v>0</v>
      </c>
      <c r="J178" s="81">
        <v>0</v>
      </c>
      <c r="K178" s="95">
        <v>36</v>
      </c>
      <c r="L178" s="81">
        <v>29</v>
      </c>
      <c r="M178" s="81">
        <v>24</v>
      </c>
      <c r="N178" s="81">
        <v>18</v>
      </c>
      <c r="O178" s="81">
        <v>32</v>
      </c>
      <c r="P178" s="81">
        <v>25</v>
      </c>
      <c r="Q178" s="93">
        <f t="shared" ref="Q178:Q183" si="84">AVERAGE(P178/(K178/9))</f>
        <v>6.25</v>
      </c>
      <c r="R178" s="93">
        <f t="shared" ref="R178:R183" si="85">AVERAGE(P178/O178)</f>
        <v>0.78125</v>
      </c>
      <c r="S178" s="93">
        <f t="shared" ref="S178:S183" si="86">AVERAGE((L178*9)/K178)</f>
        <v>7.25</v>
      </c>
      <c r="T178" s="81">
        <v>176</v>
      </c>
      <c r="U178" s="81">
        <v>0.223</v>
      </c>
    </row>
    <row r="179" spans="1:21" s="36" customFormat="1" x14ac:dyDescent="0.25">
      <c r="A179" s="83"/>
      <c r="B179" s="83"/>
      <c r="C179" s="91"/>
      <c r="D179" s="46"/>
      <c r="E179" s="46"/>
      <c r="F179" s="46"/>
      <c r="G179" s="46"/>
      <c r="H179" s="46"/>
      <c r="I179" s="46"/>
      <c r="J179" s="46"/>
      <c r="K179" s="82"/>
      <c r="L179" s="46"/>
      <c r="M179" s="46"/>
      <c r="N179" s="46"/>
      <c r="O179" s="46"/>
      <c r="P179" s="46"/>
      <c r="Q179" s="37"/>
      <c r="R179" s="37"/>
      <c r="S179" s="37"/>
      <c r="T179" s="46"/>
      <c r="U179" s="46"/>
    </row>
    <row r="180" spans="1:21" s="36" customFormat="1" x14ac:dyDescent="0.25">
      <c r="A180" s="65" t="s">
        <v>242</v>
      </c>
      <c r="B180" s="65">
        <v>2012</v>
      </c>
      <c r="C180" s="99">
        <v>5.4</v>
      </c>
      <c r="D180" s="65">
        <v>0</v>
      </c>
      <c r="E180" s="65">
        <v>0</v>
      </c>
      <c r="F180" s="65">
        <v>6</v>
      </c>
      <c r="G180" s="65">
        <v>0</v>
      </c>
      <c r="H180" s="65">
        <v>0</v>
      </c>
      <c r="I180" s="65">
        <v>0</v>
      </c>
      <c r="J180" s="65">
        <v>0</v>
      </c>
      <c r="K180" s="73">
        <v>8.3000000000000007</v>
      </c>
      <c r="L180" s="65">
        <v>12</v>
      </c>
      <c r="M180" s="65">
        <v>6</v>
      </c>
      <c r="N180" s="65">
        <v>5</v>
      </c>
      <c r="O180" s="65">
        <v>7</v>
      </c>
      <c r="P180" s="65">
        <v>5</v>
      </c>
      <c r="Q180" s="66">
        <f t="shared" si="84"/>
        <v>5.4216867469879517</v>
      </c>
      <c r="R180" s="66">
        <f t="shared" si="85"/>
        <v>0.7142857142857143</v>
      </c>
      <c r="S180" s="66">
        <f t="shared" si="86"/>
        <v>13.012048192771083</v>
      </c>
      <c r="T180" s="65">
        <v>36</v>
      </c>
      <c r="U180" s="65">
        <v>0.33300000000000002</v>
      </c>
    </row>
    <row r="181" spans="1:21" s="81" customFormat="1" x14ac:dyDescent="0.25">
      <c r="A181" s="13" t="s">
        <v>242</v>
      </c>
      <c r="B181" s="13">
        <v>2013</v>
      </c>
      <c r="C181" s="91">
        <v>2.84</v>
      </c>
      <c r="D181" s="46">
        <v>1</v>
      </c>
      <c r="E181" s="46">
        <v>0</v>
      </c>
      <c r="F181" s="46">
        <v>12</v>
      </c>
      <c r="G181" s="46">
        <v>2</v>
      </c>
      <c r="H181" s="46">
        <v>1</v>
      </c>
      <c r="I181" s="46">
        <v>1</v>
      </c>
      <c r="J181" s="46">
        <v>0</v>
      </c>
      <c r="K181" s="82">
        <v>19</v>
      </c>
      <c r="L181" s="46">
        <v>13</v>
      </c>
      <c r="M181" s="46">
        <v>10</v>
      </c>
      <c r="N181" s="46">
        <v>6</v>
      </c>
      <c r="O181" s="46">
        <v>8</v>
      </c>
      <c r="P181" s="46">
        <v>11</v>
      </c>
      <c r="Q181" s="37">
        <f t="shared" si="84"/>
        <v>5.2105263157894735</v>
      </c>
      <c r="R181" s="37">
        <f t="shared" si="85"/>
        <v>1.375</v>
      </c>
      <c r="S181" s="37">
        <f t="shared" si="86"/>
        <v>6.1578947368421053</v>
      </c>
      <c r="T181" s="46">
        <v>70</v>
      </c>
      <c r="U181" s="46">
        <v>0.186</v>
      </c>
    </row>
    <row r="182" spans="1:21" s="36" customFormat="1" x14ac:dyDescent="0.25">
      <c r="A182" s="13" t="s">
        <v>242</v>
      </c>
      <c r="B182" s="13">
        <v>2014</v>
      </c>
      <c r="C182" s="91">
        <v>7</v>
      </c>
      <c r="D182" s="46">
        <v>1</v>
      </c>
      <c r="E182" s="46">
        <v>1</v>
      </c>
      <c r="F182" s="46">
        <v>9</v>
      </c>
      <c r="G182" s="46">
        <v>0</v>
      </c>
      <c r="H182" s="46">
        <v>0</v>
      </c>
      <c r="I182" s="46">
        <v>0</v>
      </c>
      <c r="J182" s="46">
        <v>0</v>
      </c>
      <c r="K182" s="82">
        <v>9</v>
      </c>
      <c r="L182" s="46">
        <v>10</v>
      </c>
      <c r="M182" s="46">
        <v>8</v>
      </c>
      <c r="N182" s="46">
        <v>7</v>
      </c>
      <c r="O182" s="46">
        <v>4</v>
      </c>
      <c r="P182" s="46">
        <v>5</v>
      </c>
      <c r="Q182" s="37">
        <f t="shared" si="84"/>
        <v>5</v>
      </c>
      <c r="R182" s="37">
        <f t="shared" si="85"/>
        <v>1.25</v>
      </c>
      <c r="S182" s="37">
        <f t="shared" si="86"/>
        <v>10</v>
      </c>
      <c r="T182" s="46">
        <v>35</v>
      </c>
      <c r="U182" s="46">
        <v>0.28599999999999998</v>
      </c>
    </row>
    <row r="183" spans="1:21" s="57" customFormat="1" x14ac:dyDescent="0.25">
      <c r="A183" s="83" t="s">
        <v>242</v>
      </c>
      <c r="B183" s="83" t="s">
        <v>1</v>
      </c>
      <c r="C183" s="93">
        <v>4.46</v>
      </c>
      <c r="D183" s="81">
        <v>2</v>
      </c>
      <c r="E183" s="81">
        <v>1</v>
      </c>
      <c r="F183" s="81">
        <v>27</v>
      </c>
      <c r="G183" s="81">
        <v>2</v>
      </c>
      <c r="H183" s="81">
        <v>1</v>
      </c>
      <c r="I183" s="81">
        <v>1</v>
      </c>
      <c r="J183" s="81">
        <v>0</v>
      </c>
      <c r="K183" s="95">
        <v>36.299999999999997</v>
      </c>
      <c r="L183" s="81">
        <v>35</v>
      </c>
      <c r="M183" s="81">
        <v>24</v>
      </c>
      <c r="N183" s="81">
        <v>18</v>
      </c>
      <c r="O183" s="81">
        <v>19</v>
      </c>
      <c r="P183" s="81">
        <v>21</v>
      </c>
      <c r="Q183" s="93">
        <f t="shared" si="84"/>
        <v>5.2066115702479339</v>
      </c>
      <c r="R183" s="93">
        <f t="shared" si="85"/>
        <v>1.1052631578947369</v>
      </c>
      <c r="S183" s="93">
        <f t="shared" si="86"/>
        <v>8.677685950413224</v>
      </c>
      <c r="T183" s="81">
        <v>151</v>
      </c>
      <c r="U183" s="81">
        <v>0.248</v>
      </c>
    </row>
    <row r="184" spans="1:21" s="36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37"/>
      <c r="R184" s="37"/>
      <c r="S184" s="37"/>
      <c r="T184"/>
      <c r="U184"/>
    </row>
    <row r="185" spans="1:21" s="36" customFormat="1" x14ac:dyDescent="0.25">
      <c r="A185" s="57" t="s">
        <v>217</v>
      </c>
      <c r="B185" s="57">
        <v>2011</v>
      </c>
      <c r="C185" s="57">
        <v>3.38</v>
      </c>
      <c r="D185" s="57">
        <v>3</v>
      </c>
      <c r="E185" s="57">
        <v>0</v>
      </c>
      <c r="F185" s="57">
        <v>13</v>
      </c>
      <c r="G185" s="57">
        <v>2</v>
      </c>
      <c r="H185" s="57">
        <v>0</v>
      </c>
      <c r="I185" s="57">
        <v>0</v>
      </c>
      <c r="J185" s="57">
        <v>1</v>
      </c>
      <c r="K185" s="57">
        <v>29.3</v>
      </c>
      <c r="L185" s="57">
        <v>26</v>
      </c>
      <c r="M185" s="57">
        <v>12</v>
      </c>
      <c r="N185" s="57">
        <v>11</v>
      </c>
      <c r="O185" s="57">
        <v>23</v>
      </c>
      <c r="P185" s="57">
        <v>36</v>
      </c>
      <c r="Q185" s="66">
        <f t="shared" ref="Q185:Q187" si="87">AVERAGE(P185/(K185/9))</f>
        <v>11.058020477815699</v>
      </c>
      <c r="R185" s="66">
        <f t="shared" ref="R185:R187" si="88">AVERAGE(P185/O185)</f>
        <v>1.5652173913043479</v>
      </c>
      <c r="S185" s="66">
        <f t="shared" ref="S185:S187" si="89">AVERAGE((L185*9)/K185)</f>
        <v>7.986348122866894</v>
      </c>
      <c r="T185" s="57">
        <v>133</v>
      </c>
      <c r="U185" s="57">
        <v>0.24099999999999999</v>
      </c>
    </row>
    <row r="186" spans="1:21" s="36" customFormat="1" x14ac:dyDescent="0.25">
      <c r="A186" s="36" t="s">
        <v>217</v>
      </c>
      <c r="B186" s="36">
        <v>2012</v>
      </c>
      <c r="C186" s="36">
        <v>5.79</v>
      </c>
      <c r="D186" s="36">
        <v>4</v>
      </c>
      <c r="E186" s="36">
        <v>3</v>
      </c>
      <c r="F186" s="36">
        <v>15</v>
      </c>
      <c r="G186" s="36">
        <v>7</v>
      </c>
      <c r="H186" s="36">
        <v>0</v>
      </c>
      <c r="I186" s="36">
        <v>0</v>
      </c>
      <c r="J186" s="36">
        <v>0</v>
      </c>
      <c r="K186" s="36">
        <v>46.7</v>
      </c>
      <c r="L186" s="36">
        <v>46</v>
      </c>
      <c r="M186" s="36">
        <v>33</v>
      </c>
      <c r="N186" s="36">
        <v>30</v>
      </c>
      <c r="O186" s="36">
        <v>28</v>
      </c>
      <c r="P186" s="36">
        <v>48</v>
      </c>
      <c r="Q186" s="37">
        <f t="shared" si="87"/>
        <v>9.2505353319057804</v>
      </c>
      <c r="R186" s="37">
        <f t="shared" si="88"/>
        <v>1.7142857142857142</v>
      </c>
      <c r="S186" s="37">
        <f t="shared" si="89"/>
        <v>8.8650963597430401</v>
      </c>
      <c r="T186" s="36">
        <v>218</v>
      </c>
      <c r="U186" s="85">
        <v>0.26</v>
      </c>
    </row>
    <row r="187" spans="1:21" s="81" customFormat="1" x14ac:dyDescent="0.25">
      <c r="A187" s="36" t="s">
        <v>217</v>
      </c>
      <c r="B187" s="36">
        <v>2013</v>
      </c>
      <c r="C187" s="36">
        <v>8.64</v>
      </c>
      <c r="D187" s="36">
        <v>0</v>
      </c>
      <c r="E187" s="36">
        <v>0</v>
      </c>
      <c r="F187" s="36">
        <v>13</v>
      </c>
      <c r="G187" s="36">
        <v>0</v>
      </c>
      <c r="H187" s="36">
        <v>0</v>
      </c>
      <c r="I187" s="36">
        <v>0</v>
      </c>
      <c r="J187" s="36">
        <v>3</v>
      </c>
      <c r="K187" s="36">
        <v>8.3000000000000007</v>
      </c>
      <c r="L187" s="36">
        <v>13</v>
      </c>
      <c r="M187" s="36">
        <v>9</v>
      </c>
      <c r="N187" s="36">
        <v>8</v>
      </c>
      <c r="O187" s="36">
        <v>11</v>
      </c>
      <c r="P187" s="36">
        <v>9</v>
      </c>
      <c r="Q187" s="37">
        <f t="shared" si="87"/>
        <v>9.759036144578312</v>
      </c>
      <c r="R187" s="37">
        <f t="shared" si="88"/>
        <v>0.81818181818181823</v>
      </c>
      <c r="S187" s="37">
        <f t="shared" si="89"/>
        <v>14.096385542168674</v>
      </c>
      <c r="T187" s="36">
        <v>37</v>
      </c>
      <c r="U187" s="36">
        <v>0.35099999999999998</v>
      </c>
    </row>
    <row r="188" spans="1:21" s="38" customFormat="1" x14ac:dyDescent="0.25">
      <c r="A188" s="81" t="s">
        <v>217</v>
      </c>
      <c r="B188" s="81" t="s">
        <v>1</v>
      </c>
      <c r="C188" s="81">
        <v>5.23</v>
      </c>
      <c r="D188" s="81">
        <v>7</v>
      </c>
      <c r="E188" s="81">
        <v>3</v>
      </c>
      <c r="F188" s="81">
        <v>41</v>
      </c>
      <c r="G188" s="81">
        <v>9</v>
      </c>
      <c r="H188" s="81">
        <v>0</v>
      </c>
      <c r="I188" s="81">
        <v>0</v>
      </c>
      <c r="J188" s="81">
        <v>4</v>
      </c>
      <c r="K188" s="95">
        <v>84.3</v>
      </c>
      <c r="L188" s="81">
        <v>85</v>
      </c>
      <c r="M188" s="81">
        <v>54</v>
      </c>
      <c r="N188" s="81">
        <v>49</v>
      </c>
      <c r="O188" s="81">
        <v>62</v>
      </c>
      <c r="P188" s="81">
        <v>93</v>
      </c>
      <c r="Q188" s="93">
        <f t="shared" ref="Q188:Q190" si="90">AVERAGE(P188/(K188/9))</f>
        <v>9.9288256227758005</v>
      </c>
      <c r="R188" s="93">
        <f t="shared" ref="R188:R193" si="91">AVERAGE(P188/O188)</f>
        <v>1.5</v>
      </c>
      <c r="S188" s="93">
        <f t="shared" ref="S188:S193" si="92">AVERAGE((L188*9)/K188)</f>
        <v>9.07473309608541</v>
      </c>
      <c r="T188" s="81">
        <v>388</v>
      </c>
      <c r="U188" s="81">
        <v>0.26400000000000001</v>
      </c>
    </row>
    <row r="189" spans="1:21" s="64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7"/>
      <c r="R189" s="37"/>
      <c r="S189" s="37"/>
      <c r="T189" s="36"/>
      <c r="U189" s="36"/>
    </row>
    <row r="190" spans="1:21" s="52" customFormat="1" x14ac:dyDescent="0.25">
      <c r="A190" s="57" t="s">
        <v>218</v>
      </c>
      <c r="B190" s="57">
        <v>2011</v>
      </c>
      <c r="C190" s="57">
        <v>4.3600000000000003</v>
      </c>
      <c r="D190" s="57">
        <v>3</v>
      </c>
      <c r="E190" s="57">
        <v>4</v>
      </c>
      <c r="F190" s="57">
        <v>14</v>
      </c>
      <c r="G190" s="57">
        <v>4</v>
      </c>
      <c r="H190" s="57">
        <v>0</v>
      </c>
      <c r="I190" s="57">
        <v>0</v>
      </c>
      <c r="J190" s="57">
        <v>2</v>
      </c>
      <c r="K190" s="72">
        <v>33</v>
      </c>
      <c r="L190" s="57">
        <v>23</v>
      </c>
      <c r="M190" s="57">
        <v>18</v>
      </c>
      <c r="N190" s="57">
        <v>16</v>
      </c>
      <c r="O190" s="57">
        <v>29</v>
      </c>
      <c r="P190" s="57">
        <v>35</v>
      </c>
      <c r="Q190" s="66">
        <f t="shared" si="90"/>
        <v>9.545454545454545</v>
      </c>
      <c r="R190" s="66">
        <f t="shared" si="91"/>
        <v>1.2068965517241379</v>
      </c>
      <c r="S190" s="66">
        <f t="shared" si="92"/>
        <v>6.2727272727272725</v>
      </c>
      <c r="T190" s="57">
        <v>157</v>
      </c>
      <c r="U190" s="57">
        <v>0.20499999999999999</v>
      </c>
    </row>
    <row r="191" spans="1:21" s="52" customFormat="1" x14ac:dyDescent="0.25">
      <c r="A191" s="36" t="s">
        <v>218</v>
      </c>
      <c r="B191" s="36">
        <v>2012</v>
      </c>
      <c r="C191" s="36">
        <v>4.1500000000000004</v>
      </c>
      <c r="D191" s="36">
        <v>7</v>
      </c>
      <c r="E191" s="36">
        <v>4</v>
      </c>
      <c r="F191" s="36">
        <v>16</v>
      </c>
      <c r="G191" s="36">
        <v>7</v>
      </c>
      <c r="H191" s="36">
        <v>0</v>
      </c>
      <c r="I191" s="36">
        <v>0</v>
      </c>
      <c r="J191" s="36">
        <v>1</v>
      </c>
      <c r="K191" s="89">
        <v>39</v>
      </c>
      <c r="L191" s="36">
        <v>39</v>
      </c>
      <c r="M191" s="36">
        <v>19</v>
      </c>
      <c r="N191" s="36">
        <v>18</v>
      </c>
      <c r="O191" s="36">
        <v>24</v>
      </c>
      <c r="P191" s="36">
        <v>42</v>
      </c>
      <c r="Q191" s="37">
        <f t="shared" ref="Q191:Q199" si="93">AVERAGE(P191/(K191/9))</f>
        <v>9.6923076923076934</v>
      </c>
      <c r="R191" s="37">
        <f t="shared" si="91"/>
        <v>1.75</v>
      </c>
      <c r="S191" s="37">
        <f t="shared" si="92"/>
        <v>9</v>
      </c>
      <c r="T191" s="36">
        <v>178</v>
      </c>
      <c r="U191" s="36">
        <v>0.27300000000000002</v>
      </c>
    </row>
    <row r="192" spans="1:21" s="52" customFormat="1" x14ac:dyDescent="0.25">
      <c r="A192" s="36" t="s">
        <v>218</v>
      </c>
      <c r="B192" s="36">
        <v>2013</v>
      </c>
      <c r="C192" s="36">
        <v>4.5599999999999996</v>
      </c>
      <c r="D192" s="36">
        <v>4</v>
      </c>
      <c r="E192" s="36">
        <v>3</v>
      </c>
      <c r="F192" s="36">
        <v>17</v>
      </c>
      <c r="G192" s="36">
        <v>7</v>
      </c>
      <c r="H192" s="36">
        <v>0</v>
      </c>
      <c r="I192" s="36">
        <v>0</v>
      </c>
      <c r="J192" s="36">
        <v>3</v>
      </c>
      <c r="K192" s="36">
        <v>53.3</v>
      </c>
      <c r="L192" s="36">
        <v>48</v>
      </c>
      <c r="M192" s="36">
        <v>31</v>
      </c>
      <c r="N192" s="36">
        <v>27</v>
      </c>
      <c r="O192" s="36">
        <v>30</v>
      </c>
      <c r="P192" s="36">
        <v>50</v>
      </c>
      <c r="Q192" s="37">
        <f t="shared" si="93"/>
        <v>8.4427767354596632</v>
      </c>
      <c r="R192" s="37">
        <f t="shared" si="91"/>
        <v>1.6666666666666667</v>
      </c>
      <c r="S192" s="37">
        <f t="shared" si="92"/>
        <v>8.105065666041277</v>
      </c>
      <c r="T192" s="36">
        <v>194</v>
      </c>
      <c r="U192" s="36">
        <v>0.247</v>
      </c>
    </row>
    <row r="193" spans="1:87" s="96" customFormat="1" x14ac:dyDescent="0.25">
      <c r="A193" s="36" t="s">
        <v>218</v>
      </c>
      <c r="B193" s="36">
        <v>2014</v>
      </c>
      <c r="C193" s="36">
        <v>7.13</v>
      </c>
      <c r="D193" s="36">
        <v>0</v>
      </c>
      <c r="E193" s="36">
        <v>3</v>
      </c>
      <c r="F193" s="36">
        <v>15</v>
      </c>
      <c r="G193" s="36">
        <v>0</v>
      </c>
      <c r="H193" s="36">
        <v>0</v>
      </c>
      <c r="I193" s="36">
        <v>0</v>
      </c>
      <c r="J193" s="36">
        <v>5</v>
      </c>
      <c r="K193" s="36">
        <v>17.7</v>
      </c>
      <c r="L193" s="36">
        <v>25</v>
      </c>
      <c r="M193" s="36">
        <v>17</v>
      </c>
      <c r="N193" s="36">
        <v>14</v>
      </c>
      <c r="O193" s="36">
        <v>11</v>
      </c>
      <c r="P193" s="36">
        <v>16</v>
      </c>
      <c r="Q193" s="37">
        <f t="shared" si="93"/>
        <v>8.1355932203389827</v>
      </c>
      <c r="R193" s="37">
        <f t="shared" si="91"/>
        <v>1.4545454545454546</v>
      </c>
      <c r="S193" s="37">
        <f t="shared" si="92"/>
        <v>12.711864406779661</v>
      </c>
      <c r="T193" s="36">
        <v>75</v>
      </c>
      <c r="U193" s="36">
        <v>0.33300000000000002</v>
      </c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</row>
    <row r="194" spans="1:87" s="12" customFormat="1" x14ac:dyDescent="0.25">
      <c r="A194" s="81" t="s">
        <v>218</v>
      </c>
      <c r="B194" s="81" t="s">
        <v>1</v>
      </c>
      <c r="C194" s="81">
        <v>4.72</v>
      </c>
      <c r="D194" s="81">
        <v>14</v>
      </c>
      <c r="E194" s="81">
        <v>14</v>
      </c>
      <c r="F194" s="81">
        <v>62</v>
      </c>
      <c r="G194" s="81">
        <v>18</v>
      </c>
      <c r="H194" s="81">
        <v>0</v>
      </c>
      <c r="I194" s="81">
        <v>0</v>
      </c>
      <c r="J194" s="81">
        <v>11</v>
      </c>
      <c r="K194" s="95">
        <v>143</v>
      </c>
      <c r="L194" s="81">
        <v>135</v>
      </c>
      <c r="M194" s="81">
        <v>85</v>
      </c>
      <c r="N194" s="81">
        <v>75</v>
      </c>
      <c r="O194" s="81">
        <v>94</v>
      </c>
      <c r="P194" s="81">
        <v>143</v>
      </c>
      <c r="Q194" s="93">
        <f t="shared" si="93"/>
        <v>9</v>
      </c>
      <c r="R194" s="93">
        <f t="shared" ref="R194:R199" si="94">AVERAGE(P194/O194)</f>
        <v>1.5212765957446808</v>
      </c>
      <c r="S194" s="93">
        <f t="shared" ref="S194:S199" si="95">AVERAGE((L194*9)/K194)</f>
        <v>8.4965034965034967</v>
      </c>
      <c r="T194" s="81">
        <v>604</v>
      </c>
      <c r="U194" s="81">
        <v>0.25800000000000001</v>
      </c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  <c r="CF194" s="47"/>
      <c r="CG194" s="47"/>
      <c r="CH194" s="47"/>
      <c r="CI194" s="47"/>
    </row>
    <row r="195" spans="1:87" s="65" customForma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7"/>
      <c r="R195" s="37"/>
      <c r="S195" s="37"/>
      <c r="T195" s="36"/>
      <c r="U195" s="36"/>
    </row>
    <row r="196" spans="1:87" s="46" customFormat="1" x14ac:dyDescent="0.25">
      <c r="A196" s="57" t="s">
        <v>219</v>
      </c>
      <c r="B196" s="57">
        <v>2011</v>
      </c>
      <c r="C196" s="66">
        <v>2.7</v>
      </c>
      <c r="D196" s="57">
        <v>0</v>
      </c>
      <c r="E196" s="57">
        <v>1</v>
      </c>
      <c r="F196" s="57">
        <v>8</v>
      </c>
      <c r="G196" s="57">
        <v>0</v>
      </c>
      <c r="H196" s="57">
        <v>0</v>
      </c>
      <c r="I196" s="57">
        <v>0</v>
      </c>
      <c r="J196" s="57">
        <v>0</v>
      </c>
      <c r="K196" s="57">
        <v>16.7</v>
      </c>
      <c r="L196" s="57">
        <v>15</v>
      </c>
      <c r="M196" s="57">
        <v>9</v>
      </c>
      <c r="N196" s="57">
        <v>5</v>
      </c>
      <c r="O196" s="57">
        <v>3</v>
      </c>
      <c r="P196" s="57">
        <v>9</v>
      </c>
      <c r="Q196" s="66">
        <f t="shared" si="93"/>
        <v>4.8502994011976055</v>
      </c>
      <c r="R196" s="66">
        <f t="shared" si="94"/>
        <v>3</v>
      </c>
      <c r="S196" s="66">
        <f t="shared" si="95"/>
        <v>8.0838323353293422</v>
      </c>
      <c r="T196" s="57">
        <v>70</v>
      </c>
      <c r="U196" s="57">
        <v>0.23799999999999999</v>
      </c>
    </row>
    <row r="197" spans="1:87" s="46" customFormat="1" x14ac:dyDescent="0.25">
      <c r="A197" s="36" t="s">
        <v>219</v>
      </c>
      <c r="B197" s="36">
        <v>2012</v>
      </c>
      <c r="C197" s="36">
        <v>4.01</v>
      </c>
      <c r="D197" s="36">
        <v>1</v>
      </c>
      <c r="E197" s="36">
        <v>2</v>
      </c>
      <c r="F197" s="36">
        <v>15</v>
      </c>
      <c r="G197" s="36">
        <v>5</v>
      </c>
      <c r="H197" s="36">
        <v>0</v>
      </c>
      <c r="I197" s="36">
        <v>0</v>
      </c>
      <c r="J197" s="36">
        <v>0</v>
      </c>
      <c r="K197" s="36">
        <v>33.700000000000003</v>
      </c>
      <c r="L197" s="36">
        <v>44</v>
      </c>
      <c r="M197" s="36">
        <v>22</v>
      </c>
      <c r="N197" s="36">
        <v>15</v>
      </c>
      <c r="O197" s="36">
        <v>10</v>
      </c>
      <c r="P197" s="36">
        <v>29</v>
      </c>
      <c r="Q197" s="37">
        <f t="shared" si="93"/>
        <v>7.7448071216617205</v>
      </c>
      <c r="R197" s="37">
        <f t="shared" si="94"/>
        <v>2.9</v>
      </c>
      <c r="S197" s="37">
        <f t="shared" si="95"/>
        <v>11.750741839762611</v>
      </c>
      <c r="T197" s="36">
        <v>155</v>
      </c>
      <c r="U197" s="36">
        <v>0.31900000000000001</v>
      </c>
    </row>
    <row r="198" spans="1:87" s="46" customFormat="1" x14ac:dyDescent="0.25">
      <c r="A198" s="36" t="s">
        <v>219</v>
      </c>
      <c r="B198" s="36">
        <v>2013</v>
      </c>
      <c r="C198" s="36">
        <v>2.38</v>
      </c>
      <c r="D198" s="36">
        <v>4</v>
      </c>
      <c r="E198" s="36">
        <v>1</v>
      </c>
      <c r="F198" s="36">
        <v>20</v>
      </c>
      <c r="G198" s="36">
        <v>1</v>
      </c>
      <c r="H198" s="36">
        <v>0</v>
      </c>
      <c r="I198" s="36">
        <v>0</v>
      </c>
      <c r="J198" s="36">
        <v>1</v>
      </c>
      <c r="K198" s="36">
        <v>22.7</v>
      </c>
      <c r="L198" s="36">
        <v>23</v>
      </c>
      <c r="M198" s="36">
        <v>9</v>
      </c>
      <c r="N198" s="36">
        <v>6</v>
      </c>
      <c r="O198" s="36">
        <v>4</v>
      </c>
      <c r="P198" s="36">
        <v>12</v>
      </c>
      <c r="Q198" s="37">
        <f t="shared" si="93"/>
        <v>4.7577092511013221</v>
      </c>
      <c r="R198" s="37">
        <f t="shared" si="94"/>
        <v>3</v>
      </c>
      <c r="S198" s="37">
        <f t="shared" si="95"/>
        <v>9.1189427312775333</v>
      </c>
      <c r="T198" s="36">
        <v>90</v>
      </c>
      <c r="U198" s="36">
        <v>0.25600000000000001</v>
      </c>
    </row>
    <row r="199" spans="1:87" s="1" customFormat="1" x14ac:dyDescent="0.25">
      <c r="A199" s="36" t="s">
        <v>219</v>
      </c>
      <c r="B199" s="36">
        <v>2014</v>
      </c>
      <c r="C199" s="36">
        <v>4.1500000000000004</v>
      </c>
      <c r="D199" s="36">
        <v>0</v>
      </c>
      <c r="E199" s="36">
        <v>0</v>
      </c>
      <c r="F199" s="36">
        <v>10</v>
      </c>
      <c r="G199" s="36">
        <v>0</v>
      </c>
      <c r="H199" s="36">
        <v>0</v>
      </c>
      <c r="I199" s="36">
        <v>0</v>
      </c>
      <c r="J199" s="36">
        <v>0</v>
      </c>
      <c r="K199" s="36">
        <v>8.6999999999999993</v>
      </c>
      <c r="L199" s="36">
        <v>9</v>
      </c>
      <c r="M199" s="36">
        <v>4</v>
      </c>
      <c r="N199" s="36">
        <v>4</v>
      </c>
      <c r="O199" s="36">
        <v>6</v>
      </c>
      <c r="P199" s="36">
        <v>5</v>
      </c>
      <c r="Q199" s="37">
        <f t="shared" si="93"/>
        <v>5.1724137931034484</v>
      </c>
      <c r="R199" s="37">
        <f t="shared" si="94"/>
        <v>0.83333333333333337</v>
      </c>
      <c r="S199" s="37">
        <f t="shared" si="95"/>
        <v>9.3103448275862082</v>
      </c>
      <c r="T199" s="36">
        <v>34</v>
      </c>
      <c r="U199" s="36">
        <v>0.26500000000000001</v>
      </c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</row>
    <row r="200" spans="1:87" s="12" customFormat="1" x14ac:dyDescent="0.25">
      <c r="A200" s="81" t="s">
        <v>219</v>
      </c>
      <c r="B200" s="81" t="s">
        <v>1</v>
      </c>
      <c r="C200" s="81">
        <v>3.31</v>
      </c>
      <c r="D200" s="81">
        <v>5</v>
      </c>
      <c r="E200" s="81">
        <v>4</v>
      </c>
      <c r="F200" s="81">
        <v>53</v>
      </c>
      <c r="G200" s="81">
        <v>6</v>
      </c>
      <c r="H200" s="81">
        <v>0</v>
      </c>
      <c r="I200" s="81">
        <v>0</v>
      </c>
      <c r="J200" s="81">
        <v>1</v>
      </c>
      <c r="K200" s="95">
        <v>81.7</v>
      </c>
      <c r="L200" s="81">
        <v>91</v>
      </c>
      <c r="M200" s="81">
        <v>44</v>
      </c>
      <c r="N200" s="81">
        <v>30</v>
      </c>
      <c r="O200" s="81">
        <v>23</v>
      </c>
      <c r="P200" s="81">
        <v>55</v>
      </c>
      <c r="Q200" s="93">
        <f t="shared" ref="Q200" si="96">AVERAGE(P200/(K200/9))</f>
        <v>6.0587515299877603</v>
      </c>
      <c r="R200" s="93">
        <f t="shared" ref="R200" si="97">AVERAGE(P200/O200)</f>
        <v>2.3913043478260869</v>
      </c>
      <c r="S200" s="93">
        <f t="shared" ref="S200" si="98">AVERAGE((L200*9)/K200)</f>
        <v>10.024479804161567</v>
      </c>
      <c r="T200" s="81">
        <v>349</v>
      </c>
      <c r="U200" s="98">
        <v>0.28000000000000003</v>
      </c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  <c r="CH200" s="47"/>
      <c r="CI200" s="47"/>
    </row>
    <row r="201" spans="1:87" s="77" customFormat="1" x14ac:dyDescent="0.25">
      <c r="A201" s="47"/>
      <c r="B201" s="47"/>
      <c r="C201" s="86"/>
      <c r="D201" s="47"/>
      <c r="E201" s="47"/>
      <c r="F201" s="47"/>
      <c r="G201" s="47"/>
      <c r="H201" s="47"/>
      <c r="I201" s="47"/>
      <c r="J201" s="47"/>
      <c r="K201" s="87"/>
      <c r="L201" s="47"/>
      <c r="M201" s="47"/>
      <c r="N201" s="47"/>
      <c r="O201" s="47"/>
      <c r="P201" s="47"/>
      <c r="Q201" s="37"/>
      <c r="R201" s="37"/>
      <c r="S201" s="37"/>
      <c r="T201" s="47"/>
      <c r="U201" s="47"/>
    </row>
    <row r="202" spans="1:87" s="51" customFormat="1" x14ac:dyDescent="0.25">
      <c r="A202" s="57" t="s">
        <v>80</v>
      </c>
      <c r="B202" s="57">
        <v>2010</v>
      </c>
      <c r="C202" s="57">
        <v>5.65</v>
      </c>
      <c r="D202" s="57">
        <v>5</v>
      </c>
      <c r="E202" s="57">
        <v>3</v>
      </c>
      <c r="F202" s="57">
        <v>11</v>
      </c>
      <c r="G202" s="57">
        <v>9</v>
      </c>
      <c r="H202" s="57">
        <v>2</v>
      </c>
      <c r="I202" s="57">
        <v>0</v>
      </c>
      <c r="J202" s="57">
        <v>1</v>
      </c>
      <c r="K202" s="72">
        <v>51</v>
      </c>
      <c r="L202" s="57">
        <v>53</v>
      </c>
      <c r="M202" s="57">
        <v>38</v>
      </c>
      <c r="N202" s="57">
        <v>32</v>
      </c>
      <c r="O202" s="57">
        <v>32</v>
      </c>
      <c r="P202" s="57">
        <v>49</v>
      </c>
      <c r="Q202" s="66">
        <f>AVERAGE(P202/(K202/9))</f>
        <v>8.6470588235294112</v>
      </c>
      <c r="R202" s="66">
        <f>AVERAGE(P202/O202)</f>
        <v>1.53125</v>
      </c>
      <c r="S202" s="66">
        <f>AVERAGE((L202*9)/K202)</f>
        <v>9.3529411764705888</v>
      </c>
      <c r="T202" s="57">
        <v>195</v>
      </c>
      <c r="U202" s="57">
        <v>0.27200000000000002</v>
      </c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2"/>
      <c r="CI202" s="52"/>
    </row>
    <row r="203" spans="1:87" s="51" customFormat="1" x14ac:dyDescent="0.25">
      <c r="A203" s="46" t="s">
        <v>80</v>
      </c>
      <c r="B203" s="46">
        <v>2011</v>
      </c>
      <c r="C203" s="46">
        <v>3.52</v>
      </c>
      <c r="D203" s="46">
        <v>1</v>
      </c>
      <c r="E203" s="46">
        <v>0</v>
      </c>
      <c r="F203" s="46">
        <v>3</v>
      </c>
      <c r="G203" s="46">
        <v>3</v>
      </c>
      <c r="H203" s="46">
        <v>0</v>
      </c>
      <c r="I203" s="46">
        <v>0</v>
      </c>
      <c r="J203" s="46">
        <v>0</v>
      </c>
      <c r="K203" s="82">
        <v>7.7</v>
      </c>
      <c r="L203" s="46">
        <v>8</v>
      </c>
      <c r="M203" s="46">
        <v>4</v>
      </c>
      <c r="N203" s="46">
        <v>3</v>
      </c>
      <c r="O203" s="46">
        <v>4</v>
      </c>
      <c r="P203" s="46">
        <v>6</v>
      </c>
      <c r="Q203" s="37">
        <f>AVERAGE(P203/(K203/9))</f>
        <v>7.0129870129870122</v>
      </c>
      <c r="R203" s="37">
        <f>AVERAGE(P203/O203)</f>
        <v>1.5</v>
      </c>
      <c r="S203" s="37">
        <f>AVERAGE((L203*9)/K203)</f>
        <v>9.3506493506493502</v>
      </c>
      <c r="T203" s="46">
        <v>35</v>
      </c>
      <c r="U203" s="46">
        <v>0.25800000000000001</v>
      </c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  <c r="CC203" s="52"/>
      <c r="CD203" s="52"/>
      <c r="CE203" s="52"/>
      <c r="CF203" s="52"/>
      <c r="CG203" s="52"/>
      <c r="CH203" s="52"/>
      <c r="CI203" s="52"/>
    </row>
    <row r="204" spans="1:87" s="51" customFormat="1" x14ac:dyDescent="0.25">
      <c r="A204" s="46" t="s">
        <v>80</v>
      </c>
      <c r="B204" s="46">
        <v>2012</v>
      </c>
      <c r="C204" s="46">
        <v>4.37</v>
      </c>
      <c r="D204" s="46">
        <v>5</v>
      </c>
      <c r="E204" s="46">
        <v>2</v>
      </c>
      <c r="F204" s="46">
        <v>11</v>
      </c>
      <c r="G204" s="46">
        <v>11</v>
      </c>
      <c r="H204" s="46">
        <v>1</v>
      </c>
      <c r="I204" s="46">
        <v>1</v>
      </c>
      <c r="J204" s="46">
        <v>0</v>
      </c>
      <c r="K204" s="82">
        <v>47.3</v>
      </c>
      <c r="L204" s="46">
        <v>46</v>
      </c>
      <c r="M204" s="46">
        <v>32</v>
      </c>
      <c r="N204" s="46">
        <v>23</v>
      </c>
      <c r="O204" s="46">
        <v>27</v>
      </c>
      <c r="P204" s="46">
        <v>58</v>
      </c>
      <c r="Q204" s="37">
        <f>AVERAGE(P204/(K204/9))</f>
        <v>11.035940803382664</v>
      </c>
      <c r="R204" s="37">
        <f>AVERAGE(P204/O204)</f>
        <v>2.1481481481481484</v>
      </c>
      <c r="S204" s="37">
        <f>AVERAGE((L204*9)/K204)</f>
        <v>8.7526427061310788</v>
      </c>
      <c r="T204" s="46">
        <v>223</v>
      </c>
      <c r="U204" s="46">
        <v>0.25700000000000001</v>
      </c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2"/>
      <c r="CI204" s="52"/>
    </row>
    <row r="205" spans="1:87" s="1" customFormat="1" x14ac:dyDescent="0.25">
      <c r="A205" s="46" t="s">
        <v>80</v>
      </c>
      <c r="B205" s="46">
        <v>2013</v>
      </c>
      <c r="C205" s="91">
        <v>2.7</v>
      </c>
      <c r="D205" s="46">
        <v>5</v>
      </c>
      <c r="E205" s="46">
        <v>2</v>
      </c>
      <c r="F205" s="46">
        <v>12</v>
      </c>
      <c r="G205" s="46">
        <v>12</v>
      </c>
      <c r="H205" s="46">
        <v>3</v>
      </c>
      <c r="I205" s="46">
        <v>1</v>
      </c>
      <c r="J205" s="46">
        <v>0</v>
      </c>
      <c r="K205" s="82">
        <v>66.7</v>
      </c>
      <c r="L205" s="46">
        <v>50</v>
      </c>
      <c r="M205" s="46">
        <v>28</v>
      </c>
      <c r="N205" s="46">
        <v>20</v>
      </c>
      <c r="O205" s="46">
        <v>31</v>
      </c>
      <c r="P205" s="46">
        <v>88</v>
      </c>
      <c r="Q205" s="37">
        <f>AVERAGE(P205/(K205/9))</f>
        <v>11.874062968515741</v>
      </c>
      <c r="R205" s="37">
        <f>AVERAGE(P205/O205)</f>
        <v>2.838709677419355</v>
      </c>
      <c r="S205" s="37">
        <f>AVERAGE((L205*9)/K205)</f>
        <v>6.7466266866566711</v>
      </c>
      <c r="T205" s="46">
        <v>247</v>
      </c>
      <c r="U205" s="46">
        <v>0.20200000000000001</v>
      </c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</row>
    <row r="206" spans="1:87" s="1" customFormat="1" x14ac:dyDescent="0.25">
      <c r="A206" s="1" t="s">
        <v>80</v>
      </c>
      <c r="B206" s="1" t="s">
        <v>1</v>
      </c>
      <c r="C206" s="1">
        <v>4.07</v>
      </c>
      <c r="D206" s="1">
        <v>16</v>
      </c>
      <c r="E206" s="1">
        <v>7</v>
      </c>
      <c r="F206" s="1">
        <v>37</v>
      </c>
      <c r="G206" s="1">
        <v>35</v>
      </c>
      <c r="H206" s="1">
        <v>6</v>
      </c>
      <c r="I206" s="1">
        <v>2</v>
      </c>
      <c r="J206" s="1">
        <v>1</v>
      </c>
      <c r="K206" s="35">
        <v>172.7</v>
      </c>
      <c r="L206" s="1">
        <v>157</v>
      </c>
      <c r="M206" s="1">
        <v>102</v>
      </c>
      <c r="N206" s="1">
        <v>78</v>
      </c>
      <c r="O206" s="1">
        <v>94</v>
      </c>
      <c r="P206" s="1">
        <v>201</v>
      </c>
      <c r="Q206" s="93">
        <f>AVERAGE(P206/(K206/9))</f>
        <v>10.474811812391431</v>
      </c>
      <c r="R206" s="93">
        <f>AVERAGE(P206/O206)</f>
        <v>2.1382978723404253</v>
      </c>
      <c r="S206" s="93">
        <f>AVERAGE((L206*9)/K206)</f>
        <v>8.1818181818181817</v>
      </c>
      <c r="T206" s="1">
        <v>700</v>
      </c>
      <c r="U206" s="1">
        <v>0.24099999999999999</v>
      </c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</row>
    <row r="207" spans="1:87" s="77" customForma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37"/>
      <c r="R207" s="37"/>
      <c r="S207" s="37"/>
      <c r="T207" s="12"/>
      <c r="U207" s="12"/>
    </row>
    <row r="208" spans="1:87" s="51" customFormat="1" x14ac:dyDescent="0.25">
      <c r="A208" s="57" t="s">
        <v>169</v>
      </c>
      <c r="B208" s="65">
        <v>2010</v>
      </c>
      <c r="C208" s="65">
        <v>3.95</v>
      </c>
      <c r="D208" s="65">
        <v>4</v>
      </c>
      <c r="E208" s="65">
        <v>3</v>
      </c>
      <c r="F208" s="65">
        <v>16</v>
      </c>
      <c r="G208" s="65">
        <v>5</v>
      </c>
      <c r="H208" s="65">
        <v>1</v>
      </c>
      <c r="I208" s="65">
        <v>0</v>
      </c>
      <c r="J208" s="65">
        <v>1</v>
      </c>
      <c r="K208" s="65">
        <v>43.3</v>
      </c>
      <c r="L208" s="65">
        <v>42</v>
      </c>
      <c r="M208" s="65">
        <v>28</v>
      </c>
      <c r="N208" s="65">
        <v>19</v>
      </c>
      <c r="O208" s="65">
        <v>19</v>
      </c>
      <c r="P208" s="65">
        <v>37</v>
      </c>
      <c r="Q208" s="66">
        <f>AVERAGE(P208/(K208/9))</f>
        <v>7.6905311778290999</v>
      </c>
      <c r="R208" s="66">
        <f>AVERAGE(P208/O208)</f>
        <v>1.9473684210526316</v>
      </c>
      <c r="S208" s="66">
        <f>AVERAGE((L208*9)/K208)</f>
        <v>8.7297921478060054</v>
      </c>
      <c r="T208" s="65">
        <v>203</v>
      </c>
      <c r="U208" s="65">
        <v>0.253</v>
      </c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  <c r="CC208" s="52"/>
      <c r="CD208" s="52"/>
      <c r="CE208" s="52"/>
      <c r="CF208" s="52"/>
      <c r="CG208" s="52"/>
      <c r="CH208" s="52"/>
      <c r="CI208" s="52"/>
    </row>
    <row r="209" spans="1:87" s="51" customFormat="1" x14ac:dyDescent="0.25">
      <c r="A209" s="46" t="s">
        <v>169</v>
      </c>
      <c r="B209" s="46">
        <v>2011</v>
      </c>
      <c r="C209" s="46">
        <v>7.67</v>
      </c>
      <c r="D209" s="46">
        <v>4</v>
      </c>
      <c r="E209" s="46">
        <v>1</v>
      </c>
      <c r="F209" s="46">
        <v>9</v>
      </c>
      <c r="G209" s="46">
        <v>7</v>
      </c>
      <c r="H209" s="46">
        <v>0</v>
      </c>
      <c r="I209" s="46">
        <v>0</v>
      </c>
      <c r="J209" s="46">
        <v>0</v>
      </c>
      <c r="K209" s="46">
        <v>31.7</v>
      </c>
      <c r="L209" s="46">
        <v>38</v>
      </c>
      <c r="M209" s="46">
        <v>29</v>
      </c>
      <c r="N209" s="46">
        <v>27</v>
      </c>
      <c r="O209" s="46">
        <v>21</v>
      </c>
      <c r="P209" s="46">
        <v>12</v>
      </c>
      <c r="Q209" s="37">
        <f>AVERAGE(P209/(K209/9))</f>
        <v>3.4069400630914828</v>
      </c>
      <c r="R209" s="37">
        <f>AVERAGE(P209/O209)</f>
        <v>0.5714285714285714</v>
      </c>
      <c r="S209" s="37">
        <f>AVERAGE((L209*9)/K209)</f>
        <v>10.788643533123029</v>
      </c>
      <c r="T209" s="46">
        <v>158</v>
      </c>
      <c r="U209" s="46">
        <v>0.30399999999999999</v>
      </c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2"/>
      <c r="CI209" s="52"/>
    </row>
    <row r="210" spans="1:87" s="51" customFormat="1" x14ac:dyDescent="0.25">
      <c r="A210" s="46" t="s">
        <v>169</v>
      </c>
      <c r="B210" s="46">
        <v>2012</v>
      </c>
      <c r="C210" s="91">
        <v>4.5</v>
      </c>
      <c r="D210" s="46">
        <v>1</v>
      </c>
      <c r="E210" s="46">
        <v>0</v>
      </c>
      <c r="F210" s="46">
        <v>10</v>
      </c>
      <c r="G210" s="46">
        <v>0</v>
      </c>
      <c r="H210" s="46">
        <v>0</v>
      </c>
      <c r="I210" s="46">
        <v>0</v>
      </c>
      <c r="J210" s="46">
        <v>0</v>
      </c>
      <c r="K210" s="82">
        <v>16</v>
      </c>
      <c r="L210" s="46">
        <v>11</v>
      </c>
      <c r="M210" s="46">
        <v>9</v>
      </c>
      <c r="N210" s="46">
        <v>8</v>
      </c>
      <c r="O210" s="46">
        <v>14</v>
      </c>
      <c r="P210" s="46">
        <v>13</v>
      </c>
      <c r="Q210" s="37">
        <f>AVERAGE(P210/(K210/9))</f>
        <v>7.3125</v>
      </c>
      <c r="R210" s="37">
        <f>AVERAGE(P210/O210)</f>
        <v>0.9285714285714286</v>
      </c>
      <c r="S210" s="37">
        <f>AVERAGE((L210*9)/K210)</f>
        <v>6.1875</v>
      </c>
      <c r="T210" s="46">
        <v>79</v>
      </c>
      <c r="U210" s="92">
        <v>0.19</v>
      </c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2"/>
      <c r="CI210" s="52"/>
    </row>
    <row r="211" spans="1:87" s="1" customFormat="1" x14ac:dyDescent="0.25">
      <c r="A211" s="46" t="s">
        <v>169</v>
      </c>
      <c r="B211" s="46">
        <v>2013</v>
      </c>
      <c r="C211" s="91">
        <v>2.6</v>
      </c>
      <c r="D211" s="46">
        <v>1</v>
      </c>
      <c r="E211" s="46">
        <v>1</v>
      </c>
      <c r="F211" s="46">
        <v>7</v>
      </c>
      <c r="G211" s="46">
        <v>1</v>
      </c>
      <c r="H211" s="46">
        <v>0</v>
      </c>
      <c r="I211" s="46">
        <v>0</v>
      </c>
      <c r="J211" s="46">
        <v>1</v>
      </c>
      <c r="K211" s="46">
        <v>17.3</v>
      </c>
      <c r="L211" s="46">
        <v>8</v>
      </c>
      <c r="M211" s="46">
        <v>7</v>
      </c>
      <c r="N211" s="46">
        <v>5</v>
      </c>
      <c r="O211" s="46">
        <v>9</v>
      </c>
      <c r="P211" s="46">
        <v>22</v>
      </c>
      <c r="Q211" s="37">
        <f>AVERAGE(P211/(K211/9))</f>
        <v>11.445086705202312</v>
      </c>
      <c r="R211" s="37">
        <f>AVERAGE(P211/O211)</f>
        <v>2.4444444444444446</v>
      </c>
      <c r="S211" s="37">
        <f>AVERAGE((L211*9)/K211)</f>
        <v>4.1618497109826587</v>
      </c>
      <c r="T211" s="46">
        <v>59</v>
      </c>
      <c r="U211" s="46">
        <v>0.13600000000000001</v>
      </c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</row>
    <row r="212" spans="1:87" s="1" customFormat="1" x14ac:dyDescent="0.25">
      <c r="A212" s="1" t="s">
        <v>169</v>
      </c>
      <c r="B212" s="1" t="s">
        <v>1</v>
      </c>
      <c r="C212" s="29">
        <v>4.9000000000000004</v>
      </c>
      <c r="D212" s="1">
        <v>10</v>
      </c>
      <c r="E212" s="1">
        <v>5</v>
      </c>
      <c r="F212" s="1">
        <v>42</v>
      </c>
      <c r="G212" s="1">
        <v>13</v>
      </c>
      <c r="H212" s="1">
        <v>1</v>
      </c>
      <c r="I212" s="1">
        <v>0</v>
      </c>
      <c r="J212" s="1">
        <v>2</v>
      </c>
      <c r="K212" s="35">
        <v>108.3</v>
      </c>
      <c r="L212" s="1">
        <v>99</v>
      </c>
      <c r="M212" s="1">
        <v>73</v>
      </c>
      <c r="N212" s="1">
        <v>59</v>
      </c>
      <c r="O212" s="1">
        <v>63</v>
      </c>
      <c r="P212" s="1">
        <v>84</v>
      </c>
      <c r="Q212" s="93">
        <f>AVERAGE(P212/(K212/9))</f>
        <v>6.9806094182825484</v>
      </c>
      <c r="R212" s="93">
        <f>AVERAGE(P212/O212)</f>
        <v>1.3333333333333333</v>
      </c>
      <c r="S212" s="93">
        <f>AVERAGE((L212*9)/K212)</f>
        <v>8.2271468144044331</v>
      </c>
      <c r="T212" s="1">
        <v>499</v>
      </c>
      <c r="U212" s="1">
        <v>0.24299999999999999</v>
      </c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</row>
    <row r="213" spans="1:87" s="12" customFormat="1" x14ac:dyDescent="0.25">
      <c r="Q213" s="37"/>
      <c r="R213" s="37"/>
      <c r="S213" s="3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  <c r="BY213" s="47"/>
      <c r="BZ213" s="47"/>
      <c r="CA213" s="47"/>
      <c r="CB213" s="47"/>
      <c r="CC213" s="47"/>
      <c r="CD213" s="47"/>
      <c r="CE213" s="47"/>
      <c r="CF213" s="47"/>
      <c r="CG213" s="47"/>
      <c r="CH213" s="47"/>
      <c r="CI213" s="47"/>
    </row>
    <row r="214" spans="1:87" s="51" customFormat="1" x14ac:dyDescent="0.25">
      <c r="A214" s="77" t="s">
        <v>220</v>
      </c>
      <c r="B214" s="77">
        <v>2010</v>
      </c>
      <c r="C214" s="97">
        <v>13.5</v>
      </c>
      <c r="D214" s="77">
        <v>1</v>
      </c>
      <c r="E214" s="77">
        <v>2</v>
      </c>
      <c r="F214" s="77">
        <v>9</v>
      </c>
      <c r="G214" s="77">
        <v>4</v>
      </c>
      <c r="H214" s="77">
        <v>0</v>
      </c>
      <c r="I214" s="77">
        <v>0</v>
      </c>
      <c r="J214" s="77">
        <v>0</v>
      </c>
      <c r="K214" s="78">
        <v>20</v>
      </c>
      <c r="L214" s="77">
        <v>27</v>
      </c>
      <c r="M214" s="77">
        <v>31</v>
      </c>
      <c r="N214" s="77">
        <v>30</v>
      </c>
      <c r="O214" s="77">
        <v>21</v>
      </c>
      <c r="P214" s="77">
        <v>27</v>
      </c>
      <c r="Q214" s="66">
        <f t="shared" ref="Q214:Q218" si="99">AVERAGE(P214/(K214/9))</f>
        <v>12.149999999999999</v>
      </c>
      <c r="R214" s="66">
        <f t="shared" ref="R214:R218" si="100">AVERAGE(P214/O214)</f>
        <v>1.2857142857142858</v>
      </c>
      <c r="S214" s="66">
        <f t="shared" ref="S214:S218" si="101">AVERAGE((L214*9)/K214)</f>
        <v>12.15</v>
      </c>
      <c r="T214" s="77">
        <v>106</v>
      </c>
      <c r="U214" s="77">
        <v>0.33800000000000002</v>
      </c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2"/>
      <c r="CI214" s="52"/>
    </row>
    <row r="215" spans="1:87" s="51" customFormat="1" x14ac:dyDescent="0.25">
      <c r="A215" s="51" t="s">
        <v>220</v>
      </c>
      <c r="B215" s="51">
        <v>2011</v>
      </c>
      <c r="C215" s="55">
        <v>3</v>
      </c>
      <c r="D215" s="51">
        <v>1</v>
      </c>
      <c r="E215" s="51">
        <v>1</v>
      </c>
      <c r="F215" s="51">
        <v>10</v>
      </c>
      <c r="G215" s="51">
        <v>4</v>
      </c>
      <c r="H215" s="51">
        <v>0</v>
      </c>
      <c r="I215" s="51">
        <v>0</v>
      </c>
      <c r="J215" s="51">
        <v>0</v>
      </c>
      <c r="K215" s="56">
        <v>30</v>
      </c>
      <c r="L215" s="51">
        <v>18</v>
      </c>
      <c r="M215" s="51">
        <v>11</v>
      </c>
      <c r="N215" s="51">
        <v>10</v>
      </c>
      <c r="O215" s="51">
        <v>15</v>
      </c>
      <c r="P215" s="51">
        <v>21</v>
      </c>
      <c r="Q215" s="37">
        <f t="shared" si="99"/>
        <v>6.3</v>
      </c>
      <c r="R215" s="37">
        <f t="shared" si="100"/>
        <v>1.4</v>
      </c>
      <c r="S215" s="37">
        <f t="shared" si="101"/>
        <v>5.4</v>
      </c>
      <c r="T215" s="51">
        <v>122</v>
      </c>
      <c r="U215" s="51">
        <v>0.17799999999999999</v>
      </c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</row>
    <row r="216" spans="1:87" s="16" customFormat="1" x14ac:dyDescent="0.25">
      <c r="A216" s="51" t="s">
        <v>220</v>
      </c>
      <c r="B216" s="51">
        <v>2012</v>
      </c>
      <c r="C216" s="51">
        <v>6.97</v>
      </c>
      <c r="D216" s="51">
        <v>0</v>
      </c>
      <c r="E216" s="51">
        <v>2</v>
      </c>
      <c r="F216" s="51">
        <v>12</v>
      </c>
      <c r="G216" s="51">
        <v>1</v>
      </c>
      <c r="H216" s="51">
        <v>0</v>
      </c>
      <c r="I216" s="51">
        <v>0</v>
      </c>
      <c r="J216" s="51">
        <v>0</v>
      </c>
      <c r="K216" s="51">
        <v>20.7</v>
      </c>
      <c r="L216" s="51">
        <v>30</v>
      </c>
      <c r="M216" s="51">
        <v>17</v>
      </c>
      <c r="N216" s="51">
        <v>16</v>
      </c>
      <c r="O216" s="51">
        <v>14</v>
      </c>
      <c r="P216" s="51">
        <v>21</v>
      </c>
      <c r="Q216" s="37">
        <f t="shared" si="99"/>
        <v>9.1304347826086971</v>
      </c>
      <c r="R216" s="37">
        <f t="shared" si="100"/>
        <v>1.5</v>
      </c>
      <c r="S216" s="37">
        <f>AVERAGE((L216*9)/K216)</f>
        <v>13.043478260869566</v>
      </c>
      <c r="T216" s="51">
        <v>107</v>
      </c>
      <c r="U216" s="51">
        <v>0.33700000000000002</v>
      </c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</row>
    <row r="217" spans="1:87" s="16" customFormat="1" x14ac:dyDescent="0.25">
      <c r="A217" s="51" t="s">
        <v>220</v>
      </c>
      <c r="B217" s="51">
        <v>2013</v>
      </c>
      <c r="C217" s="51">
        <v>8.25</v>
      </c>
      <c r="D217" s="51">
        <v>0</v>
      </c>
      <c r="E217" s="51">
        <v>1</v>
      </c>
      <c r="F217" s="51">
        <v>8</v>
      </c>
      <c r="G217" s="51">
        <v>0</v>
      </c>
      <c r="H217" s="51">
        <v>0</v>
      </c>
      <c r="I217" s="51">
        <v>0</v>
      </c>
      <c r="J217" s="51">
        <v>0</v>
      </c>
      <c r="K217" s="56">
        <v>12</v>
      </c>
      <c r="L217" s="51">
        <v>18</v>
      </c>
      <c r="M217" s="51">
        <v>11</v>
      </c>
      <c r="N217" s="51">
        <v>11</v>
      </c>
      <c r="O217" s="51">
        <v>4</v>
      </c>
      <c r="P217" s="51">
        <v>8</v>
      </c>
      <c r="Q217" s="37">
        <f t="shared" si="99"/>
        <v>6</v>
      </c>
      <c r="R217" s="37">
        <f t="shared" si="100"/>
        <v>2</v>
      </c>
      <c r="S217" s="37">
        <f>AVERAGE((L217*9)/K217)</f>
        <v>13.5</v>
      </c>
      <c r="T217" s="51">
        <v>49</v>
      </c>
      <c r="U217" s="51">
        <v>0.36699999999999999</v>
      </c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</row>
    <row r="218" spans="1:87" s="57" customFormat="1" x14ac:dyDescent="0.25">
      <c r="A218" s="1" t="s">
        <v>220</v>
      </c>
      <c r="B218" s="1" t="s">
        <v>1</v>
      </c>
      <c r="C218" s="1">
        <v>7.29</v>
      </c>
      <c r="D218" s="1">
        <v>2</v>
      </c>
      <c r="E218" s="1">
        <v>6</v>
      </c>
      <c r="F218" s="1">
        <v>39</v>
      </c>
      <c r="G218" s="1">
        <v>9</v>
      </c>
      <c r="H218" s="1">
        <v>0</v>
      </c>
      <c r="I218" s="1">
        <v>0</v>
      </c>
      <c r="J218" s="1">
        <v>0</v>
      </c>
      <c r="K218" s="1">
        <v>82.7</v>
      </c>
      <c r="L218" s="1">
        <v>93</v>
      </c>
      <c r="M218" s="1">
        <v>70</v>
      </c>
      <c r="N218" s="1">
        <v>67</v>
      </c>
      <c r="O218" s="1">
        <v>54</v>
      </c>
      <c r="P218" s="1">
        <v>77</v>
      </c>
      <c r="Q218" s="93">
        <f t="shared" si="99"/>
        <v>8.3796856106408697</v>
      </c>
      <c r="R218" s="93">
        <f t="shared" si="100"/>
        <v>1.4259259259259258</v>
      </c>
      <c r="S218" s="93">
        <f t="shared" si="101"/>
        <v>10.120918984280532</v>
      </c>
      <c r="T218" s="1">
        <v>384</v>
      </c>
      <c r="U218" s="1">
        <v>0.29199999999999998</v>
      </c>
    </row>
    <row r="219" spans="1:87" s="36" customForma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37"/>
      <c r="R219" s="37"/>
      <c r="S219" s="37"/>
      <c r="T219" s="1"/>
      <c r="U219" s="1"/>
    </row>
    <row r="220" spans="1:87" s="18" customFormat="1" x14ac:dyDescent="0.25">
      <c r="A220" s="77" t="s">
        <v>232</v>
      </c>
      <c r="B220" s="77">
        <v>2010</v>
      </c>
      <c r="C220" s="77">
        <v>4.67</v>
      </c>
      <c r="D220" s="77">
        <v>2</v>
      </c>
      <c r="E220" s="77">
        <v>1</v>
      </c>
      <c r="F220" s="77">
        <v>8</v>
      </c>
      <c r="G220" s="77">
        <v>4</v>
      </c>
      <c r="H220" s="77">
        <v>0</v>
      </c>
      <c r="I220" s="77">
        <v>0</v>
      </c>
      <c r="J220" s="77">
        <v>0</v>
      </c>
      <c r="K220" s="77">
        <v>17.3</v>
      </c>
      <c r="L220" s="77">
        <v>18</v>
      </c>
      <c r="M220" s="77">
        <v>10</v>
      </c>
      <c r="N220" s="77">
        <v>9</v>
      </c>
      <c r="O220" s="77">
        <v>6</v>
      </c>
      <c r="P220" s="77">
        <v>16</v>
      </c>
      <c r="Q220" s="66">
        <f t="shared" ref="Q220:Q224" si="102">AVERAGE(P220/(K220/9))</f>
        <v>8.3236994219653173</v>
      </c>
      <c r="R220" s="66">
        <f t="shared" ref="R220:R224" si="103">AVERAGE(P220/O220)</f>
        <v>2.6666666666666665</v>
      </c>
      <c r="S220" s="66">
        <f t="shared" ref="S220:S224" si="104">AVERAGE((L220*9)/K220)</f>
        <v>9.3641618497109818</v>
      </c>
      <c r="T220" s="77">
        <v>80</v>
      </c>
      <c r="U220" s="77">
        <v>0.26500000000000001</v>
      </c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</row>
    <row r="221" spans="1:87" s="16" customFormat="1" x14ac:dyDescent="0.25">
      <c r="A221" s="51" t="s">
        <v>232</v>
      </c>
      <c r="B221" s="51">
        <v>2011</v>
      </c>
      <c r="C221" s="55">
        <v>0</v>
      </c>
      <c r="D221" s="51">
        <v>2</v>
      </c>
      <c r="E221" s="51">
        <v>0</v>
      </c>
      <c r="F221" s="51">
        <v>5</v>
      </c>
      <c r="G221" s="51">
        <v>1</v>
      </c>
      <c r="H221" s="51">
        <v>0</v>
      </c>
      <c r="I221" s="51">
        <v>0</v>
      </c>
      <c r="J221" s="51">
        <v>0</v>
      </c>
      <c r="K221" s="51">
        <v>14.7</v>
      </c>
      <c r="L221" s="51">
        <v>12</v>
      </c>
      <c r="M221" s="51">
        <v>0</v>
      </c>
      <c r="N221" s="51">
        <v>0</v>
      </c>
      <c r="O221" s="51">
        <v>4</v>
      </c>
      <c r="P221" s="51">
        <v>13</v>
      </c>
      <c r="Q221" s="37">
        <f t="shared" si="102"/>
        <v>7.9591836734693882</v>
      </c>
      <c r="R221" s="37">
        <f t="shared" si="103"/>
        <v>3.25</v>
      </c>
      <c r="S221" s="37">
        <f t="shared" si="104"/>
        <v>7.3469387755102042</v>
      </c>
      <c r="T221" s="51">
        <v>59</v>
      </c>
      <c r="U221" s="51">
        <v>0.22600000000000001</v>
      </c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</row>
    <row r="222" spans="1:87" s="64" customFormat="1" x14ac:dyDescent="0.25">
      <c r="A222" s="51" t="s">
        <v>232</v>
      </c>
      <c r="B222" s="51">
        <v>2012</v>
      </c>
      <c r="C222" s="51">
        <v>3.48</v>
      </c>
      <c r="D222" s="51">
        <v>1</v>
      </c>
      <c r="E222" s="51">
        <v>1</v>
      </c>
      <c r="F222" s="51">
        <v>3</v>
      </c>
      <c r="G222" s="51">
        <v>2</v>
      </c>
      <c r="H222" s="51">
        <v>1</v>
      </c>
      <c r="I222" s="51">
        <v>0</v>
      </c>
      <c r="J222" s="51">
        <v>0</v>
      </c>
      <c r="K222" s="51">
        <v>10.3</v>
      </c>
      <c r="L222" s="51">
        <v>9</v>
      </c>
      <c r="M222" s="51">
        <v>7</v>
      </c>
      <c r="N222" s="51">
        <v>4</v>
      </c>
      <c r="O222" s="51">
        <v>2</v>
      </c>
      <c r="P222" s="51">
        <v>9</v>
      </c>
      <c r="Q222" s="37">
        <f t="shared" si="102"/>
        <v>7.8640776699029118</v>
      </c>
      <c r="R222" s="37">
        <f t="shared" si="103"/>
        <v>4.5</v>
      </c>
      <c r="S222" s="37">
        <f t="shared" si="104"/>
        <v>7.8640776699029118</v>
      </c>
      <c r="T222" s="51">
        <v>48</v>
      </c>
      <c r="U222" s="51">
        <v>0.23100000000000001</v>
      </c>
    </row>
    <row r="223" spans="1:87" x14ac:dyDescent="0.25">
      <c r="A223" s="51" t="s">
        <v>232</v>
      </c>
      <c r="B223" s="51">
        <v>2013</v>
      </c>
      <c r="C223" s="51">
        <v>8.44</v>
      </c>
      <c r="D223" s="51">
        <v>0</v>
      </c>
      <c r="E223" s="51">
        <v>1</v>
      </c>
      <c r="F223" s="51">
        <v>6</v>
      </c>
      <c r="G223" s="51">
        <v>0</v>
      </c>
      <c r="H223" s="51">
        <v>0</v>
      </c>
      <c r="I223" s="51">
        <v>0</v>
      </c>
      <c r="J223" s="51">
        <v>0</v>
      </c>
      <c r="K223" s="51">
        <v>5.3</v>
      </c>
      <c r="L223" s="51">
        <v>10</v>
      </c>
      <c r="M223" s="51">
        <v>5</v>
      </c>
      <c r="N223" s="51">
        <v>5</v>
      </c>
      <c r="O223" s="51">
        <v>1</v>
      </c>
      <c r="P223" s="51">
        <v>4</v>
      </c>
      <c r="Q223" s="37">
        <f t="shared" si="102"/>
        <v>6.7924528301886786</v>
      </c>
      <c r="R223" s="37">
        <f t="shared" si="103"/>
        <v>4</v>
      </c>
      <c r="S223" s="37">
        <f t="shared" si="104"/>
        <v>16.981132075471699</v>
      </c>
      <c r="T223" s="51">
        <v>24</v>
      </c>
      <c r="U223" s="51">
        <v>0.41699999999999998</v>
      </c>
    </row>
    <row r="224" spans="1:87" s="9" customFormat="1" x14ac:dyDescent="0.25">
      <c r="A224" s="1" t="s">
        <v>232</v>
      </c>
      <c r="B224" s="1" t="s">
        <v>1</v>
      </c>
      <c r="C224" s="29">
        <v>3.4</v>
      </c>
      <c r="D224" s="1">
        <v>5</v>
      </c>
      <c r="E224" s="1">
        <v>3</v>
      </c>
      <c r="F224" s="1">
        <v>22</v>
      </c>
      <c r="G224" s="1">
        <v>7</v>
      </c>
      <c r="H224" s="1">
        <v>1</v>
      </c>
      <c r="I224" s="1">
        <v>0</v>
      </c>
      <c r="J224" s="1">
        <v>0</v>
      </c>
      <c r="K224" s="1">
        <v>47.7</v>
      </c>
      <c r="L224" s="1">
        <v>49</v>
      </c>
      <c r="M224" s="1">
        <v>22</v>
      </c>
      <c r="N224" s="1">
        <v>18</v>
      </c>
      <c r="O224" s="1">
        <v>13</v>
      </c>
      <c r="P224" s="1">
        <v>42</v>
      </c>
      <c r="Q224" s="93">
        <f t="shared" si="102"/>
        <v>7.9245283018867916</v>
      </c>
      <c r="R224" s="93">
        <f t="shared" si="103"/>
        <v>3.2307692307692308</v>
      </c>
      <c r="S224" s="93">
        <f t="shared" si="104"/>
        <v>9.2452830188679247</v>
      </c>
      <c r="T224" s="1">
        <v>211</v>
      </c>
      <c r="U224" s="1">
        <v>0.26600000000000001</v>
      </c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</row>
    <row r="225" spans="1:87" s="16" customFormat="1" x14ac:dyDescent="0.25">
      <c r="A225" s="12"/>
      <c r="B225" s="12"/>
      <c r="C225" s="2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37"/>
      <c r="R225" s="37"/>
      <c r="S225" s="37"/>
      <c r="T225" s="12"/>
      <c r="U225" s="12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</row>
    <row r="226" spans="1:87" s="65" customFormat="1" x14ac:dyDescent="0.25">
      <c r="A226" s="14" t="s">
        <v>167</v>
      </c>
      <c r="B226" s="14">
        <v>2010</v>
      </c>
      <c r="C226" s="14">
        <v>4.8099999999999996</v>
      </c>
      <c r="D226" s="14">
        <v>4</v>
      </c>
      <c r="E226" s="14">
        <v>3</v>
      </c>
      <c r="F226" s="14">
        <v>12</v>
      </c>
      <c r="G226" s="14">
        <v>6</v>
      </c>
      <c r="H226" s="14">
        <v>1</v>
      </c>
      <c r="I226" s="14">
        <v>0</v>
      </c>
      <c r="J226" s="14">
        <v>2</v>
      </c>
      <c r="K226" s="14">
        <v>39.299999999999997</v>
      </c>
      <c r="L226" s="14">
        <v>44</v>
      </c>
      <c r="M226" s="14">
        <v>26</v>
      </c>
      <c r="N226" s="14">
        <v>21</v>
      </c>
      <c r="O226" s="14">
        <v>13</v>
      </c>
      <c r="P226" s="14">
        <v>34</v>
      </c>
      <c r="Q226" s="37">
        <f>AVERAGE(P226/(K226/9))</f>
        <v>7.7862595419847338</v>
      </c>
      <c r="R226" s="37">
        <f>AVERAGE(P226/O226)</f>
        <v>2.6153846153846154</v>
      </c>
      <c r="S226" s="37">
        <f>AVERAGE((L226*9)/K226)</f>
        <v>10.076335877862595</v>
      </c>
      <c r="T226" s="14">
        <v>153</v>
      </c>
      <c r="U226" s="14">
        <v>0.28799999999999998</v>
      </c>
    </row>
    <row r="227" spans="1:87" s="13" customFormat="1" x14ac:dyDescent="0.25">
      <c r="A227" s="51" t="s">
        <v>167</v>
      </c>
      <c r="B227" s="51">
        <v>2011</v>
      </c>
      <c r="C227" s="51">
        <v>3.68</v>
      </c>
      <c r="D227" s="51">
        <v>1</v>
      </c>
      <c r="E227" s="51">
        <v>5</v>
      </c>
      <c r="F227" s="51">
        <v>11</v>
      </c>
      <c r="G227" s="51">
        <v>4</v>
      </c>
      <c r="H227" s="51">
        <v>0</v>
      </c>
      <c r="I227" s="51">
        <v>0</v>
      </c>
      <c r="J227" s="51">
        <v>3</v>
      </c>
      <c r="K227" s="51">
        <v>29.3</v>
      </c>
      <c r="L227" s="51">
        <v>30</v>
      </c>
      <c r="M227" s="51">
        <v>16</v>
      </c>
      <c r="N227" s="51">
        <v>12</v>
      </c>
      <c r="O227" s="51">
        <v>14</v>
      </c>
      <c r="P227" s="51">
        <v>30</v>
      </c>
      <c r="Q227" s="37">
        <f>AVERAGE(P227/(K227/9))</f>
        <v>9.2150170648464158</v>
      </c>
      <c r="R227" s="37">
        <f>AVERAGE(P227/O227)</f>
        <v>2.1428571428571428</v>
      </c>
      <c r="S227" s="37">
        <f>AVERAGE((L227*9)/K227)</f>
        <v>9.2150170648464158</v>
      </c>
      <c r="T227" s="51">
        <v>134</v>
      </c>
      <c r="U227" s="51">
        <v>0.26100000000000001</v>
      </c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</row>
    <row r="228" spans="1:87" s="13" customFormat="1" x14ac:dyDescent="0.25">
      <c r="A228" s="51" t="s">
        <v>167</v>
      </c>
      <c r="B228" s="51">
        <v>2012</v>
      </c>
      <c r="C228" s="51">
        <v>3.21</v>
      </c>
      <c r="D228" s="51">
        <v>1</v>
      </c>
      <c r="E228" s="51">
        <v>2</v>
      </c>
      <c r="F228" s="51">
        <v>17</v>
      </c>
      <c r="G228" s="51">
        <v>1</v>
      </c>
      <c r="H228" s="51">
        <v>0</v>
      </c>
      <c r="I228" s="51">
        <v>0</v>
      </c>
      <c r="J228" s="51">
        <v>5</v>
      </c>
      <c r="K228" s="51">
        <v>33.700000000000003</v>
      </c>
      <c r="L228" s="51">
        <v>31</v>
      </c>
      <c r="M228" s="51">
        <v>19</v>
      </c>
      <c r="N228" s="51">
        <v>12</v>
      </c>
      <c r="O228" s="51">
        <v>12</v>
      </c>
      <c r="P228" s="51">
        <v>29</v>
      </c>
      <c r="Q228" s="37">
        <f>AVERAGE(P228/(K228/9))</f>
        <v>7.7448071216617205</v>
      </c>
      <c r="R228" s="37">
        <f>AVERAGE(P228/O228)</f>
        <v>2.4166666666666665</v>
      </c>
      <c r="S228" s="37">
        <f>AVERAGE((L228*9)/K228)</f>
        <v>8.2789317507418385</v>
      </c>
      <c r="T228" s="51">
        <v>146</v>
      </c>
      <c r="U228" s="51">
        <v>0.248</v>
      </c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</row>
    <row r="229" spans="1:87" s="12" customFormat="1" x14ac:dyDescent="0.25">
      <c r="A229" s="12" t="s">
        <v>167</v>
      </c>
      <c r="B229" s="12" t="s">
        <v>1</v>
      </c>
      <c r="C229" s="12">
        <v>3.96</v>
      </c>
      <c r="D229" s="12">
        <v>6</v>
      </c>
      <c r="E229" s="12">
        <v>10</v>
      </c>
      <c r="F229" s="12">
        <v>40</v>
      </c>
      <c r="G229" s="12">
        <v>11</v>
      </c>
      <c r="H229" s="12">
        <v>1</v>
      </c>
      <c r="I229" s="12">
        <v>0</v>
      </c>
      <c r="J229" s="12">
        <v>10</v>
      </c>
      <c r="K229" s="12">
        <v>102.3</v>
      </c>
      <c r="L229" s="12">
        <v>105</v>
      </c>
      <c r="M229" s="12">
        <v>61</v>
      </c>
      <c r="N229" s="12">
        <v>45</v>
      </c>
      <c r="O229" s="12">
        <v>39</v>
      </c>
      <c r="P229" s="12">
        <v>93</v>
      </c>
      <c r="Q229" s="37">
        <f>AVERAGE(P229/(K229/9))</f>
        <v>8.1818181818181817</v>
      </c>
      <c r="R229" s="37">
        <f>AVERAGE(P229/O229)</f>
        <v>2.3846153846153846</v>
      </c>
      <c r="S229" s="37">
        <f>AVERAGE((L229*9)/K229)</f>
        <v>9.2375366568914963</v>
      </c>
      <c r="T229" s="12">
        <v>455</v>
      </c>
      <c r="U229" s="12">
        <v>0.26700000000000002</v>
      </c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  <c r="BV229" s="47"/>
      <c r="BW229" s="47"/>
      <c r="BX229" s="47"/>
      <c r="BY229" s="47"/>
      <c r="BZ229" s="47"/>
      <c r="CA229" s="47"/>
      <c r="CB229" s="47"/>
      <c r="CC229" s="47"/>
      <c r="CD229" s="47"/>
      <c r="CE229" s="47"/>
      <c r="CF229" s="47"/>
      <c r="CG229" s="47"/>
      <c r="CH229" s="47"/>
      <c r="CI229" s="47"/>
    </row>
    <row r="230" spans="1:87" s="1" customForma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37"/>
      <c r="R230" s="37"/>
      <c r="S230" s="37"/>
      <c r="T230" s="12"/>
      <c r="U230" s="12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</row>
    <row r="231" spans="1:87" s="13" customFormat="1" x14ac:dyDescent="0.25">
      <c r="A231" s="65" t="s">
        <v>163</v>
      </c>
      <c r="B231" s="65">
        <v>2009</v>
      </c>
      <c r="C231" s="65">
        <v>4.47</v>
      </c>
      <c r="D231" s="65">
        <v>4</v>
      </c>
      <c r="E231" s="65">
        <v>2</v>
      </c>
      <c r="F231" s="65">
        <v>13</v>
      </c>
      <c r="G231" s="65">
        <v>8</v>
      </c>
      <c r="H231" s="65">
        <v>0</v>
      </c>
      <c r="I231" s="65">
        <v>0</v>
      </c>
      <c r="J231" s="65">
        <v>0</v>
      </c>
      <c r="K231" s="65">
        <v>50.3</v>
      </c>
      <c r="L231" s="65">
        <v>51</v>
      </c>
      <c r="M231" s="65">
        <v>36</v>
      </c>
      <c r="N231" s="65">
        <v>25</v>
      </c>
      <c r="O231" s="65">
        <v>21</v>
      </c>
      <c r="P231" s="65">
        <v>39</v>
      </c>
      <c r="Q231" s="66">
        <f>AVERAGE(P231/(K231/9))</f>
        <v>6.9781312127236585</v>
      </c>
      <c r="R231" s="66">
        <f>AVERAGE(P231/O231)</f>
        <v>1.8571428571428572</v>
      </c>
      <c r="S231" s="66">
        <f>AVERAGE((L231*9)/K231)</f>
        <v>9.1252485089463224</v>
      </c>
      <c r="T231" s="65">
        <v>187</v>
      </c>
      <c r="U231" s="65">
        <v>0.27300000000000002</v>
      </c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</row>
    <row r="232" spans="1:87" s="13" customFormat="1" x14ac:dyDescent="0.25">
      <c r="A232" s="46" t="s">
        <v>163</v>
      </c>
      <c r="B232" s="46">
        <v>2011</v>
      </c>
      <c r="C232" s="46">
        <v>2.61</v>
      </c>
      <c r="D232" s="46">
        <v>6</v>
      </c>
      <c r="E232" s="46">
        <v>5</v>
      </c>
      <c r="F232" s="46">
        <v>12</v>
      </c>
      <c r="G232" s="46">
        <v>12</v>
      </c>
      <c r="H232" s="46">
        <v>6</v>
      </c>
      <c r="I232" s="46">
        <v>1</v>
      </c>
      <c r="J232" s="46">
        <v>0</v>
      </c>
      <c r="K232" s="46">
        <v>72.3</v>
      </c>
      <c r="L232" s="46">
        <v>70</v>
      </c>
      <c r="M232" s="46">
        <v>28</v>
      </c>
      <c r="N232" s="46">
        <v>21</v>
      </c>
      <c r="O232" s="46">
        <v>5</v>
      </c>
      <c r="P232" s="46">
        <v>58</v>
      </c>
      <c r="Q232" s="37">
        <f>AVERAGE(P232/(K232/9))</f>
        <v>7.2199170124481329</v>
      </c>
      <c r="R232" s="37">
        <f>AVERAGE(P232/O232)</f>
        <v>11.6</v>
      </c>
      <c r="S232" s="37">
        <f>AVERAGE((L232*9)/K232)</f>
        <v>8.7136929460580923</v>
      </c>
      <c r="T232" s="46">
        <v>293</v>
      </c>
      <c r="U232" s="46">
        <v>0.25800000000000001</v>
      </c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</row>
    <row r="233" spans="1:87" s="67" customFormat="1" x14ac:dyDescent="0.25">
      <c r="A233" s="12" t="s">
        <v>163</v>
      </c>
      <c r="B233" s="12" t="s">
        <v>1</v>
      </c>
      <c r="C233" s="12">
        <v>3.38</v>
      </c>
      <c r="D233" s="12">
        <v>10</v>
      </c>
      <c r="E233" s="12">
        <v>7</v>
      </c>
      <c r="F233" s="12">
        <v>25</v>
      </c>
      <c r="G233" s="12">
        <v>20</v>
      </c>
      <c r="H233" s="12">
        <v>6</v>
      </c>
      <c r="I233" s="12">
        <v>1</v>
      </c>
      <c r="J233" s="12">
        <v>0</v>
      </c>
      <c r="K233" s="12">
        <v>122.7</v>
      </c>
      <c r="L233" s="12">
        <v>121</v>
      </c>
      <c r="M233" s="12">
        <v>64</v>
      </c>
      <c r="N233" s="12">
        <v>46</v>
      </c>
      <c r="O233" s="12">
        <v>26</v>
      </c>
      <c r="P233" s="12">
        <v>97</v>
      </c>
      <c r="Q233" s="37">
        <f>AVERAGE(P233/(K233/9))</f>
        <v>7.1149144254278731</v>
      </c>
      <c r="R233" s="37">
        <f>AVERAGE(P233/O233)</f>
        <v>3.7307692307692308</v>
      </c>
      <c r="S233" s="37">
        <f>AVERAGE((L233*9)/K233)</f>
        <v>8.875305623471883</v>
      </c>
      <c r="T233" s="12">
        <v>517</v>
      </c>
      <c r="U233" s="12">
        <v>0.26400000000000001</v>
      </c>
    </row>
    <row r="234" spans="1:87" s="20" customForma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37"/>
      <c r="R234" s="37"/>
      <c r="S234" s="37"/>
      <c r="T234" s="12"/>
      <c r="U234" s="12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</row>
    <row r="235" spans="1:87" s="12" customFormat="1" x14ac:dyDescent="0.25">
      <c r="A235" s="68" t="s">
        <v>168</v>
      </c>
      <c r="B235" s="68">
        <v>2009</v>
      </c>
      <c r="C235" s="68">
        <v>4.63</v>
      </c>
      <c r="D235" s="68">
        <v>1</v>
      </c>
      <c r="E235" s="68">
        <v>0</v>
      </c>
      <c r="F235" s="68">
        <v>8</v>
      </c>
      <c r="G235" s="68">
        <v>1</v>
      </c>
      <c r="H235" s="68">
        <v>0</v>
      </c>
      <c r="I235" s="68">
        <v>0</v>
      </c>
      <c r="J235" s="68">
        <v>0</v>
      </c>
      <c r="K235" s="68">
        <v>11.7</v>
      </c>
      <c r="L235" s="68">
        <v>16</v>
      </c>
      <c r="M235" s="68">
        <v>8</v>
      </c>
      <c r="N235" s="68">
        <v>6</v>
      </c>
      <c r="O235" s="68">
        <v>4</v>
      </c>
      <c r="P235" s="68">
        <v>9</v>
      </c>
      <c r="Q235" s="66">
        <f>AVERAGE(P235/(K235/9))</f>
        <v>6.9230769230769242</v>
      </c>
      <c r="R235" s="66">
        <f>AVERAGE(P235/O235)</f>
        <v>2.25</v>
      </c>
      <c r="S235" s="66">
        <f>AVERAGE((L235*9)/K235)</f>
        <v>12.307692307692308</v>
      </c>
      <c r="T235" s="68">
        <v>49</v>
      </c>
      <c r="U235" s="68">
        <v>0.32700000000000001</v>
      </c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7"/>
      <c r="BX235" s="47"/>
      <c r="BY235" s="47"/>
      <c r="BZ235" s="47"/>
      <c r="CA235" s="47"/>
      <c r="CB235" s="47"/>
      <c r="CC235" s="47"/>
      <c r="CD235" s="47"/>
      <c r="CE235" s="47"/>
      <c r="CF235" s="47"/>
      <c r="CG235" s="47"/>
      <c r="CH235" s="47"/>
      <c r="CI235" s="47"/>
    </row>
    <row r="236" spans="1:87" s="13" customFormat="1" x14ac:dyDescent="0.25">
      <c r="A236" s="14" t="s">
        <v>168</v>
      </c>
      <c r="B236" s="14">
        <v>2010</v>
      </c>
      <c r="C236" s="14">
        <v>7.53</v>
      </c>
      <c r="D236" s="14">
        <v>1</v>
      </c>
      <c r="E236" s="14">
        <v>2</v>
      </c>
      <c r="F236" s="14">
        <v>21</v>
      </c>
      <c r="G236" s="14">
        <v>0</v>
      </c>
      <c r="H236" s="14">
        <v>0</v>
      </c>
      <c r="I236" s="14">
        <v>0</v>
      </c>
      <c r="J236" s="14">
        <v>1</v>
      </c>
      <c r="K236" s="14">
        <v>34.700000000000003</v>
      </c>
      <c r="L236" s="14">
        <v>49</v>
      </c>
      <c r="M236" s="14">
        <v>36</v>
      </c>
      <c r="N236" s="14">
        <v>29</v>
      </c>
      <c r="O236" s="14">
        <v>8</v>
      </c>
      <c r="P236" s="14">
        <v>31</v>
      </c>
      <c r="Q236" s="37">
        <f>AVERAGE(P236/(K236/9))</f>
        <v>8.0403458213256478</v>
      </c>
      <c r="R236" s="37">
        <f>AVERAGE(P236/O236)</f>
        <v>3.875</v>
      </c>
      <c r="S236" s="37">
        <f>AVERAGE((L236*9)/K236)</f>
        <v>12.708933717579249</v>
      </c>
      <c r="T236" s="14">
        <v>148</v>
      </c>
      <c r="U236" s="14">
        <v>0.33100000000000002</v>
      </c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</row>
    <row r="237" spans="1:87" s="13" customFormat="1" x14ac:dyDescent="0.25">
      <c r="A237" s="12" t="s">
        <v>168</v>
      </c>
      <c r="B237" s="12" t="s">
        <v>1</v>
      </c>
      <c r="C237" s="23">
        <f>AVERAGE((N237*9)/K237)</f>
        <v>6.8034557235421174</v>
      </c>
      <c r="D237" s="12">
        <v>2</v>
      </c>
      <c r="E237" s="12">
        <v>2</v>
      </c>
      <c r="F237" s="12">
        <v>29</v>
      </c>
      <c r="G237" s="12">
        <v>1</v>
      </c>
      <c r="H237" s="12">
        <v>0</v>
      </c>
      <c r="I237" s="12">
        <v>0</v>
      </c>
      <c r="J237" s="12">
        <v>1</v>
      </c>
      <c r="K237" s="12">
        <v>46.3</v>
      </c>
      <c r="L237" s="12">
        <v>65</v>
      </c>
      <c r="M237" s="12">
        <v>44</v>
      </c>
      <c r="N237" s="12">
        <v>35</v>
      </c>
      <c r="O237" s="12">
        <v>12</v>
      </c>
      <c r="P237" s="12">
        <v>40</v>
      </c>
      <c r="Q237" s="37">
        <f>AVERAGE(P237/(K237/9))</f>
        <v>7.7753779697624195</v>
      </c>
      <c r="R237" s="37">
        <f>AVERAGE(P237/O237)</f>
        <v>3.3333333333333335</v>
      </c>
      <c r="S237" s="37">
        <f>AVERAGE((L237*9)/K237)</f>
        <v>12.634989200863931</v>
      </c>
      <c r="T237" s="12">
        <v>197</v>
      </c>
      <c r="U237" s="15">
        <v>0.33</v>
      </c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</row>
    <row r="238" spans="1:87" s="16" customForma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37"/>
      <c r="R238" s="37"/>
      <c r="S238" s="37"/>
      <c r="T238" s="12"/>
      <c r="U238" s="12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</row>
    <row r="239" spans="1:87" s="16" customFormat="1" x14ac:dyDescent="0.25">
      <c r="A239" s="65" t="s">
        <v>145</v>
      </c>
      <c r="B239" s="65">
        <v>2009</v>
      </c>
      <c r="C239" s="65">
        <v>4.47</v>
      </c>
      <c r="D239" s="65">
        <v>5</v>
      </c>
      <c r="E239" s="65">
        <v>4</v>
      </c>
      <c r="F239" s="65">
        <v>11</v>
      </c>
      <c r="G239" s="65">
        <v>10</v>
      </c>
      <c r="H239" s="65">
        <v>0</v>
      </c>
      <c r="I239" s="65">
        <v>0</v>
      </c>
      <c r="J239" s="65">
        <v>0</v>
      </c>
      <c r="K239" s="65">
        <v>52.3</v>
      </c>
      <c r="L239" s="65">
        <v>57</v>
      </c>
      <c r="M239" s="65">
        <v>33</v>
      </c>
      <c r="N239" s="65">
        <v>26</v>
      </c>
      <c r="O239" s="65">
        <v>19</v>
      </c>
      <c r="P239" s="65">
        <v>56</v>
      </c>
      <c r="Q239" s="66">
        <f>AVERAGE(P239/(K239/9))</f>
        <v>9.6367112810707454</v>
      </c>
      <c r="R239" s="66">
        <f>AVERAGE(P239/O239)</f>
        <v>2.9473684210526314</v>
      </c>
      <c r="S239" s="66">
        <f>AVERAGE((L239*9)/K239)</f>
        <v>9.8087954110898661</v>
      </c>
      <c r="T239" s="65">
        <v>212</v>
      </c>
      <c r="U239" s="65">
        <v>0.26900000000000002</v>
      </c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  <c r="BP239" s="46"/>
      <c r="BQ239" s="46"/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</row>
    <row r="240" spans="1:87" s="57" customFormat="1" x14ac:dyDescent="0.25">
      <c r="A240" s="12" t="s">
        <v>145</v>
      </c>
      <c r="B240" s="12" t="s">
        <v>1</v>
      </c>
      <c r="C240" s="12">
        <v>4.47</v>
      </c>
      <c r="D240" s="12">
        <v>5</v>
      </c>
      <c r="E240" s="12">
        <v>4</v>
      </c>
      <c r="F240" s="12">
        <v>11</v>
      </c>
      <c r="G240" s="12">
        <v>10</v>
      </c>
      <c r="H240" s="12">
        <v>0</v>
      </c>
      <c r="I240" s="12">
        <v>0</v>
      </c>
      <c r="J240" s="12">
        <v>0</v>
      </c>
      <c r="K240" s="12">
        <v>52.3</v>
      </c>
      <c r="L240" s="12">
        <v>57</v>
      </c>
      <c r="M240" s="12">
        <v>33</v>
      </c>
      <c r="N240" s="12">
        <v>26</v>
      </c>
      <c r="O240" s="12">
        <v>19</v>
      </c>
      <c r="P240" s="12">
        <v>56</v>
      </c>
      <c r="Q240" s="37">
        <f>AVERAGE(P240/(K240/9))</f>
        <v>9.6367112810707454</v>
      </c>
      <c r="R240" s="37">
        <f>AVERAGE(P240/O240)</f>
        <v>2.9473684210526314</v>
      </c>
      <c r="S240" s="37">
        <f>AVERAGE((L240*9)/K240)</f>
        <v>9.8087954110898661</v>
      </c>
      <c r="T240" s="12">
        <v>212</v>
      </c>
      <c r="U240" s="12">
        <v>0.26900000000000002</v>
      </c>
    </row>
    <row r="241" spans="1:87" s="13" customForma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37"/>
      <c r="R241" s="37"/>
      <c r="S241" s="37"/>
      <c r="T241" s="12"/>
      <c r="U241" s="12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  <c r="BP241" s="46"/>
      <c r="BQ241" s="46"/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</row>
    <row r="242" spans="1:87" s="16" customFormat="1" x14ac:dyDescent="0.25">
      <c r="A242" t="s">
        <v>141</v>
      </c>
      <c r="B242">
        <v>2008</v>
      </c>
      <c r="C242">
        <v>7.22</v>
      </c>
      <c r="D242">
        <v>2</v>
      </c>
      <c r="E242">
        <v>7</v>
      </c>
      <c r="F242">
        <v>10</v>
      </c>
      <c r="G242">
        <v>7</v>
      </c>
      <c r="H242">
        <v>1</v>
      </c>
      <c r="I242">
        <v>0</v>
      </c>
      <c r="J242">
        <v>1</v>
      </c>
      <c r="K242">
        <v>38.700000000000003</v>
      </c>
      <c r="L242">
        <v>50</v>
      </c>
      <c r="M242">
        <v>43</v>
      </c>
      <c r="N242">
        <v>31</v>
      </c>
      <c r="O242">
        <v>26</v>
      </c>
      <c r="P242">
        <v>25</v>
      </c>
      <c r="Q242" s="37">
        <f>AVERAGE(P242/(K242/9))</f>
        <v>5.8139534883720918</v>
      </c>
      <c r="R242" s="37">
        <f>AVERAGE(P242/O242)</f>
        <v>0.96153846153846156</v>
      </c>
      <c r="S242" s="37">
        <f>AVERAGE((L242*9)/K242)</f>
        <v>11.627906976744185</v>
      </c>
      <c r="T242">
        <v>161</v>
      </c>
      <c r="U242">
        <v>0.311</v>
      </c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  <c r="BP242" s="46"/>
      <c r="BQ242" s="46"/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</row>
    <row r="243" spans="1:87" s="12" customFormat="1" x14ac:dyDescent="0.25">
      <c r="A243" t="s">
        <v>141</v>
      </c>
      <c r="B243">
        <v>2009</v>
      </c>
      <c r="C243">
        <v>3.75</v>
      </c>
      <c r="D243">
        <v>5</v>
      </c>
      <c r="E243">
        <v>1</v>
      </c>
      <c r="F243">
        <v>14</v>
      </c>
      <c r="G243">
        <v>4</v>
      </c>
      <c r="H243">
        <v>0</v>
      </c>
      <c r="I243">
        <v>0</v>
      </c>
      <c r="J243">
        <v>0</v>
      </c>
      <c r="K243" s="34">
        <v>36</v>
      </c>
      <c r="L243">
        <v>35</v>
      </c>
      <c r="M243">
        <v>28</v>
      </c>
      <c r="N243">
        <v>15</v>
      </c>
      <c r="O243">
        <v>18</v>
      </c>
      <c r="P243">
        <v>36</v>
      </c>
      <c r="Q243" s="37">
        <f>AVERAGE(P243/(K243/9))</f>
        <v>9</v>
      </c>
      <c r="R243" s="37">
        <f>AVERAGE(P243/O243)</f>
        <v>2</v>
      </c>
      <c r="S243" s="37">
        <f>AVERAGE((L243*9)/K243)</f>
        <v>8.75</v>
      </c>
      <c r="T243">
        <v>140</v>
      </c>
      <c r="U243" s="2">
        <v>0.25</v>
      </c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7"/>
      <c r="BX243" s="47"/>
      <c r="BY243" s="47"/>
      <c r="BZ243" s="47"/>
      <c r="CA243" s="47"/>
      <c r="CB243" s="47"/>
      <c r="CC243" s="47"/>
      <c r="CD243" s="47"/>
      <c r="CE243" s="47"/>
      <c r="CF243" s="47"/>
      <c r="CG243" s="47"/>
      <c r="CH243" s="47"/>
      <c r="CI243" s="47"/>
    </row>
    <row r="244" spans="1:87" s="12" customFormat="1" x14ac:dyDescent="0.25">
      <c r="A244" s="1" t="s">
        <v>141</v>
      </c>
      <c r="B244" s="1" t="s">
        <v>1</v>
      </c>
      <c r="C244" s="1">
        <v>5.54</v>
      </c>
      <c r="D244" s="1">
        <v>7</v>
      </c>
      <c r="E244" s="1">
        <v>8</v>
      </c>
      <c r="F244" s="1">
        <v>24</v>
      </c>
      <c r="G244" s="1">
        <v>11</v>
      </c>
      <c r="H244" s="1">
        <v>1</v>
      </c>
      <c r="I244" s="1">
        <v>0</v>
      </c>
      <c r="J244" s="1">
        <v>1</v>
      </c>
      <c r="K244" s="1">
        <v>74.7</v>
      </c>
      <c r="L244" s="1">
        <v>85</v>
      </c>
      <c r="M244" s="1">
        <v>71</v>
      </c>
      <c r="N244" s="1">
        <v>46</v>
      </c>
      <c r="O244" s="1">
        <v>44</v>
      </c>
      <c r="P244" s="1">
        <v>61</v>
      </c>
      <c r="Q244" s="37">
        <f>AVERAGE(P244/(K244/9))</f>
        <v>7.3493975903614448</v>
      </c>
      <c r="R244" s="37">
        <f>AVERAGE(P244/O244)</f>
        <v>1.3863636363636365</v>
      </c>
      <c r="S244" s="37">
        <f>AVERAGE((L244*9)/K244)</f>
        <v>10.240963855421686</v>
      </c>
      <c r="T244" s="1">
        <v>301</v>
      </c>
      <c r="U244" s="1">
        <v>0.28199999999999997</v>
      </c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  <c r="BV244" s="47"/>
      <c r="BW244" s="47"/>
      <c r="BX244" s="47"/>
      <c r="BY244" s="47"/>
      <c r="BZ244" s="47"/>
      <c r="CA244" s="47"/>
      <c r="CB244" s="47"/>
      <c r="CC244" s="47"/>
      <c r="CD244" s="47"/>
      <c r="CE244" s="47"/>
      <c r="CF244" s="47"/>
      <c r="CG244" s="47"/>
      <c r="CH244" s="47"/>
      <c r="CI244" s="47"/>
    </row>
    <row r="245" spans="1:87" s="13" customForma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37"/>
      <c r="R245" s="37"/>
      <c r="S245" s="37"/>
      <c r="T245" s="12"/>
      <c r="U245" s="12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</row>
    <row r="246" spans="1:87" s="57" customFormat="1" x14ac:dyDescent="0.25">
      <c r="A246" s="57" t="s">
        <v>142</v>
      </c>
      <c r="B246" s="57">
        <v>2007</v>
      </c>
      <c r="C246" s="57">
        <v>4.45</v>
      </c>
      <c r="D246" s="57">
        <v>2</v>
      </c>
      <c r="E246" s="57">
        <v>1</v>
      </c>
      <c r="F246" s="57">
        <v>8</v>
      </c>
      <c r="G246" s="57">
        <v>6</v>
      </c>
      <c r="H246" s="57">
        <v>0</v>
      </c>
      <c r="I246" s="57">
        <v>0</v>
      </c>
      <c r="J246" s="57">
        <v>0</v>
      </c>
      <c r="K246" s="57">
        <v>28.3</v>
      </c>
      <c r="L246" s="57">
        <v>27</v>
      </c>
      <c r="M246" s="57">
        <v>22</v>
      </c>
      <c r="N246" s="57">
        <v>14</v>
      </c>
      <c r="O246" s="57">
        <v>23</v>
      </c>
      <c r="P246" s="57">
        <v>28</v>
      </c>
      <c r="Q246" s="66">
        <f t="shared" ref="Q246:Q251" si="105">AVERAGE(P246/(K246/9))</f>
        <v>8.9045936395759711</v>
      </c>
      <c r="R246" s="66">
        <f t="shared" ref="R246:R251" si="106">AVERAGE(P246/O246)</f>
        <v>1.2173913043478262</v>
      </c>
      <c r="S246" s="66">
        <f t="shared" ref="S246:S251" si="107">AVERAGE((L246*9)/K246)</f>
        <v>8.5865724381625448</v>
      </c>
      <c r="T246" s="57">
        <v>111</v>
      </c>
      <c r="U246" s="57">
        <v>0.24299999999999999</v>
      </c>
    </row>
    <row r="247" spans="1:87" s="17" customFormat="1" x14ac:dyDescent="0.25">
      <c r="A247" t="s">
        <v>142</v>
      </c>
      <c r="B247">
        <v>2008</v>
      </c>
      <c r="C247">
        <v>7.08</v>
      </c>
      <c r="D247">
        <v>3</v>
      </c>
      <c r="E247">
        <v>5</v>
      </c>
      <c r="F247">
        <v>10</v>
      </c>
      <c r="G247">
        <v>9</v>
      </c>
      <c r="H247">
        <v>3</v>
      </c>
      <c r="I247">
        <v>0</v>
      </c>
      <c r="J247">
        <v>0</v>
      </c>
      <c r="K247">
        <v>48.3</v>
      </c>
      <c r="L247">
        <v>62</v>
      </c>
      <c r="M247">
        <v>52</v>
      </c>
      <c r="N247">
        <v>38</v>
      </c>
      <c r="O247">
        <v>32</v>
      </c>
      <c r="P247">
        <v>46</v>
      </c>
      <c r="Q247" s="37">
        <f t="shared" si="105"/>
        <v>8.571428571428573</v>
      </c>
      <c r="R247" s="37">
        <f t="shared" si="106"/>
        <v>1.4375</v>
      </c>
      <c r="S247" s="37">
        <f t="shared" si="107"/>
        <v>11.552795031055901</v>
      </c>
      <c r="T247">
        <v>197</v>
      </c>
      <c r="U247">
        <v>0.315</v>
      </c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7"/>
      <c r="BX247" s="47"/>
      <c r="BY247" s="47"/>
      <c r="BZ247" s="47"/>
      <c r="CA247" s="47"/>
      <c r="CB247" s="47"/>
      <c r="CC247" s="47"/>
      <c r="CD247" s="47"/>
      <c r="CE247" s="47"/>
      <c r="CF247" s="47"/>
      <c r="CG247" s="47"/>
      <c r="CH247" s="47"/>
      <c r="CI247" s="47"/>
    </row>
    <row r="248" spans="1:87" s="12" customFormat="1" x14ac:dyDescent="0.25">
      <c r="A248" t="s">
        <v>142</v>
      </c>
      <c r="B248">
        <v>2009</v>
      </c>
      <c r="C248">
        <v>2.5499999999999998</v>
      </c>
      <c r="D248">
        <v>5</v>
      </c>
      <c r="E248">
        <v>2</v>
      </c>
      <c r="F248">
        <v>11</v>
      </c>
      <c r="G248">
        <v>11</v>
      </c>
      <c r="H248">
        <v>1</v>
      </c>
      <c r="I248">
        <v>1</v>
      </c>
      <c r="J248">
        <v>0</v>
      </c>
      <c r="K248" s="34">
        <v>60</v>
      </c>
      <c r="L248">
        <v>47</v>
      </c>
      <c r="M248">
        <v>23</v>
      </c>
      <c r="N248">
        <v>17</v>
      </c>
      <c r="O248">
        <v>25</v>
      </c>
      <c r="P248">
        <v>68</v>
      </c>
      <c r="Q248" s="37">
        <f t="shared" si="105"/>
        <v>10.199999999999999</v>
      </c>
      <c r="R248" s="37">
        <f t="shared" si="106"/>
        <v>2.72</v>
      </c>
      <c r="S248" s="37">
        <f t="shared" si="107"/>
        <v>7.05</v>
      </c>
      <c r="T248">
        <v>220</v>
      </c>
      <c r="U248">
        <v>0.214</v>
      </c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  <c r="BV248" s="47"/>
      <c r="BW248" s="47"/>
      <c r="BX248" s="47"/>
      <c r="BY248" s="47"/>
      <c r="BZ248" s="47"/>
      <c r="CA248" s="47"/>
      <c r="CB248" s="47"/>
      <c r="CC248" s="47"/>
      <c r="CD248" s="47"/>
      <c r="CE248" s="47"/>
      <c r="CF248" s="47"/>
      <c r="CG248" s="47"/>
      <c r="CH248" s="47"/>
      <c r="CI248" s="47"/>
    </row>
    <row r="249" spans="1:87" s="13" customFormat="1" x14ac:dyDescent="0.25">
      <c r="A249" t="s">
        <v>142</v>
      </c>
      <c r="B249">
        <v>2010</v>
      </c>
      <c r="C249">
        <v>2.25</v>
      </c>
      <c r="D249">
        <v>2</v>
      </c>
      <c r="E249">
        <v>0</v>
      </c>
      <c r="F249">
        <v>3</v>
      </c>
      <c r="G249">
        <v>3</v>
      </c>
      <c r="H249">
        <v>0</v>
      </c>
      <c r="I249">
        <v>0</v>
      </c>
      <c r="J249">
        <v>0</v>
      </c>
      <c r="K249" s="34">
        <v>12</v>
      </c>
      <c r="L249">
        <v>10</v>
      </c>
      <c r="M249">
        <v>3</v>
      </c>
      <c r="N249">
        <v>3</v>
      </c>
      <c r="O249">
        <v>9</v>
      </c>
      <c r="P249">
        <v>16</v>
      </c>
      <c r="Q249" s="37">
        <f t="shared" si="105"/>
        <v>12</v>
      </c>
      <c r="R249" s="37">
        <f t="shared" si="106"/>
        <v>1.7777777777777777</v>
      </c>
      <c r="S249" s="37">
        <f t="shared" si="107"/>
        <v>7.5</v>
      </c>
      <c r="T249">
        <v>43</v>
      </c>
      <c r="U249">
        <v>0.23300000000000001</v>
      </c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</row>
    <row r="250" spans="1:87" s="13" customFormat="1" x14ac:dyDescent="0.25">
      <c r="A250" t="s">
        <v>142</v>
      </c>
      <c r="B250">
        <v>2011</v>
      </c>
      <c r="C250">
        <v>1.04</v>
      </c>
      <c r="D250">
        <v>6</v>
      </c>
      <c r="E250">
        <v>3</v>
      </c>
      <c r="F250">
        <v>12</v>
      </c>
      <c r="G250">
        <v>10</v>
      </c>
      <c r="H250">
        <v>7</v>
      </c>
      <c r="I250">
        <v>3</v>
      </c>
      <c r="J250">
        <v>1</v>
      </c>
      <c r="K250" s="34">
        <v>69</v>
      </c>
      <c r="L250">
        <v>35</v>
      </c>
      <c r="M250">
        <v>12</v>
      </c>
      <c r="N250">
        <v>8</v>
      </c>
      <c r="O250">
        <v>14</v>
      </c>
      <c r="P250">
        <v>80</v>
      </c>
      <c r="Q250" s="37">
        <f t="shared" si="105"/>
        <v>10.434782608695652</v>
      </c>
      <c r="R250" s="37">
        <f t="shared" si="106"/>
        <v>5.7142857142857144</v>
      </c>
      <c r="S250" s="37">
        <f t="shared" si="107"/>
        <v>4.5652173913043477</v>
      </c>
      <c r="T250">
        <v>254</v>
      </c>
      <c r="U250">
        <v>0.151</v>
      </c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</row>
    <row r="251" spans="1:87" s="68" customFormat="1" x14ac:dyDescent="0.25">
      <c r="A251" s="1" t="s">
        <v>142</v>
      </c>
      <c r="B251" s="1" t="s">
        <v>1</v>
      </c>
      <c r="C251" s="1">
        <v>3.31</v>
      </c>
      <c r="D251" s="1">
        <v>18</v>
      </c>
      <c r="E251" s="1">
        <v>11</v>
      </c>
      <c r="F251" s="1">
        <v>44</v>
      </c>
      <c r="G251" s="1">
        <v>39</v>
      </c>
      <c r="H251" s="1">
        <v>11</v>
      </c>
      <c r="I251" s="1">
        <v>4</v>
      </c>
      <c r="J251" s="1">
        <v>1</v>
      </c>
      <c r="K251" s="1">
        <v>217.2</v>
      </c>
      <c r="L251" s="1">
        <v>181</v>
      </c>
      <c r="M251" s="1">
        <v>112</v>
      </c>
      <c r="N251" s="1">
        <v>80</v>
      </c>
      <c r="O251" s="1">
        <v>103</v>
      </c>
      <c r="P251" s="1">
        <v>238</v>
      </c>
      <c r="Q251" s="37">
        <f t="shared" si="105"/>
        <v>9.8618784530386741</v>
      </c>
      <c r="R251" s="37">
        <f t="shared" si="106"/>
        <v>2.3106796116504853</v>
      </c>
      <c r="S251" s="37">
        <f t="shared" si="107"/>
        <v>7.5</v>
      </c>
      <c r="T251" s="1">
        <v>952</v>
      </c>
      <c r="U251" s="1">
        <v>0.22500000000000001</v>
      </c>
    </row>
    <row r="252" spans="1:8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37"/>
      <c r="R252" s="37"/>
      <c r="S252" s="37"/>
      <c r="T252" s="1"/>
      <c r="U252" s="1"/>
    </row>
    <row r="253" spans="1:87" x14ac:dyDescent="0.25">
      <c r="A253" s="57" t="s">
        <v>140</v>
      </c>
      <c r="B253" s="57">
        <v>2007</v>
      </c>
      <c r="C253" s="57">
        <v>5.85</v>
      </c>
      <c r="D253" s="57">
        <v>1</v>
      </c>
      <c r="E253" s="57">
        <v>0</v>
      </c>
      <c r="F253" s="57">
        <v>12</v>
      </c>
      <c r="G253" s="57">
        <v>1</v>
      </c>
      <c r="H253" s="57">
        <v>0</v>
      </c>
      <c r="I253" s="57">
        <v>0</v>
      </c>
      <c r="J253" s="57">
        <v>0</v>
      </c>
      <c r="K253" s="72">
        <v>20</v>
      </c>
      <c r="L253" s="57">
        <v>26</v>
      </c>
      <c r="M253" s="57">
        <v>19</v>
      </c>
      <c r="N253" s="57">
        <v>13</v>
      </c>
      <c r="O253" s="57">
        <v>10</v>
      </c>
      <c r="P253" s="57">
        <v>19</v>
      </c>
      <c r="Q253" s="66">
        <f>AVERAGE(P253/(K253/9))</f>
        <v>8.5499999999999989</v>
      </c>
      <c r="R253" s="66">
        <f>AVERAGE(P253/O253)</f>
        <v>1.9</v>
      </c>
      <c r="S253" s="66">
        <f>AVERAGE((L253*9)/K253)</f>
        <v>11.7</v>
      </c>
      <c r="T253" s="57">
        <v>85</v>
      </c>
      <c r="U253" s="57">
        <v>0.30599999999999999</v>
      </c>
    </row>
    <row r="254" spans="1:87" s="9" customFormat="1" x14ac:dyDescent="0.25">
      <c r="A254" t="s">
        <v>140</v>
      </c>
      <c r="B254">
        <v>2008</v>
      </c>
      <c r="C254">
        <v>4.95</v>
      </c>
      <c r="D254">
        <v>3</v>
      </c>
      <c r="E254">
        <v>3</v>
      </c>
      <c r="F254">
        <v>18</v>
      </c>
      <c r="G254">
        <v>3</v>
      </c>
      <c r="H254">
        <v>1</v>
      </c>
      <c r="I254">
        <v>1</v>
      </c>
      <c r="J254">
        <v>3</v>
      </c>
      <c r="K254">
        <v>36.299999999999997</v>
      </c>
      <c r="L254">
        <v>43</v>
      </c>
      <c r="M254">
        <v>31</v>
      </c>
      <c r="N254">
        <v>20</v>
      </c>
      <c r="O254">
        <v>12</v>
      </c>
      <c r="P254">
        <v>20</v>
      </c>
      <c r="Q254" s="37">
        <f>AVERAGE(P254/(K254/9))</f>
        <v>4.9586776859504136</v>
      </c>
      <c r="R254" s="37">
        <f>AVERAGE(P254/O254)</f>
        <v>1.6666666666666667</v>
      </c>
      <c r="S254" s="37">
        <f>AVERAGE((L254*9)/K254)</f>
        <v>10.66115702479339</v>
      </c>
      <c r="T254">
        <v>146</v>
      </c>
      <c r="U254">
        <v>0.29499999999999998</v>
      </c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</row>
    <row r="255" spans="1:87" s="13" customFormat="1" x14ac:dyDescent="0.25">
      <c r="A255" t="s">
        <v>140</v>
      </c>
      <c r="B255">
        <v>2009</v>
      </c>
      <c r="C255">
        <v>3.24</v>
      </c>
      <c r="D255">
        <v>5</v>
      </c>
      <c r="E255">
        <v>6</v>
      </c>
      <c r="F255">
        <v>22</v>
      </c>
      <c r="G255">
        <v>3</v>
      </c>
      <c r="H255">
        <v>0</v>
      </c>
      <c r="I255">
        <v>0</v>
      </c>
      <c r="J255">
        <v>4</v>
      </c>
      <c r="K255" s="34">
        <v>50</v>
      </c>
      <c r="L255">
        <v>57</v>
      </c>
      <c r="M255">
        <v>30</v>
      </c>
      <c r="N255">
        <v>18</v>
      </c>
      <c r="O255">
        <v>9</v>
      </c>
      <c r="P255">
        <v>57</v>
      </c>
      <c r="Q255" s="37">
        <f>AVERAGE(P255/(K255/9))</f>
        <v>10.26</v>
      </c>
      <c r="R255" s="37">
        <f>AVERAGE(P255/O255)</f>
        <v>6.333333333333333</v>
      </c>
      <c r="S255" s="37">
        <f>AVERAGE((L255*9)/K255)</f>
        <v>10.26</v>
      </c>
      <c r="T255">
        <v>206</v>
      </c>
      <c r="U255">
        <v>0.27700000000000002</v>
      </c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</row>
    <row r="256" spans="1:87" s="57" customFormat="1" x14ac:dyDescent="0.25">
      <c r="A256" t="s">
        <v>140</v>
      </c>
      <c r="B256">
        <v>2010</v>
      </c>
      <c r="C256">
        <v>3.37</v>
      </c>
      <c r="D256">
        <v>4</v>
      </c>
      <c r="E256">
        <v>5</v>
      </c>
      <c r="F256">
        <v>13</v>
      </c>
      <c r="G256">
        <v>10</v>
      </c>
      <c r="H256">
        <v>3</v>
      </c>
      <c r="I256">
        <v>0</v>
      </c>
      <c r="J256">
        <v>2</v>
      </c>
      <c r="K256">
        <v>69.3</v>
      </c>
      <c r="L256">
        <v>71</v>
      </c>
      <c r="M256">
        <v>34</v>
      </c>
      <c r="N256">
        <v>26</v>
      </c>
      <c r="O256">
        <v>14</v>
      </c>
      <c r="P256">
        <v>65</v>
      </c>
      <c r="Q256" s="37">
        <f>AVERAGE(P256/(K256/9))</f>
        <v>8.4415584415584419</v>
      </c>
      <c r="R256" s="37">
        <f>AVERAGE(P256/O256)</f>
        <v>4.6428571428571432</v>
      </c>
      <c r="S256" s="37">
        <f>AVERAGE((L256*9)/K256)</f>
        <v>9.220779220779221</v>
      </c>
      <c r="T256">
        <v>228</v>
      </c>
      <c r="U256" s="2">
        <v>0.26</v>
      </c>
    </row>
    <row r="257" spans="1:87" s="16" customFormat="1" x14ac:dyDescent="0.25">
      <c r="A257" s="12" t="s">
        <v>140</v>
      </c>
      <c r="B257" s="12" t="s">
        <v>1</v>
      </c>
      <c r="C257" s="12">
        <v>3.94</v>
      </c>
      <c r="D257" s="12">
        <v>13</v>
      </c>
      <c r="E257" s="12">
        <v>14</v>
      </c>
      <c r="F257" s="12">
        <v>65</v>
      </c>
      <c r="G257" s="12">
        <v>17</v>
      </c>
      <c r="H257" s="12">
        <v>4</v>
      </c>
      <c r="I257" s="12">
        <v>1</v>
      </c>
      <c r="J257" s="12">
        <v>9</v>
      </c>
      <c r="K257" s="12">
        <v>175.7</v>
      </c>
      <c r="L257" s="12">
        <v>197</v>
      </c>
      <c r="M257" s="12">
        <v>114</v>
      </c>
      <c r="N257" s="12">
        <v>77</v>
      </c>
      <c r="O257" s="12">
        <v>45</v>
      </c>
      <c r="P257" s="12">
        <v>161</v>
      </c>
      <c r="Q257" s="37">
        <f>AVERAGE(P257/(K257/9))</f>
        <v>8.2470119521912348</v>
      </c>
      <c r="R257" s="37">
        <f>AVERAGE(P257/O257)</f>
        <v>3.5777777777777779</v>
      </c>
      <c r="S257" s="37">
        <f>AVERAGE((L257*9)/K257)</f>
        <v>10.091064314171884</v>
      </c>
      <c r="T257" s="12">
        <v>665</v>
      </c>
      <c r="U257" s="12">
        <v>0.29599999999999999</v>
      </c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</row>
    <row r="258" spans="1:87" s="13" customForma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37"/>
      <c r="R258" s="37"/>
      <c r="S258" s="37"/>
      <c r="T258" s="12"/>
      <c r="U258" s="12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</row>
    <row r="259" spans="1:87" s="13" customFormat="1" x14ac:dyDescent="0.25">
      <c r="A259" s="68" t="s">
        <v>188</v>
      </c>
      <c r="B259" s="68">
        <v>2007</v>
      </c>
      <c r="C259" s="68">
        <v>6.29</v>
      </c>
      <c r="D259" s="68">
        <v>3</v>
      </c>
      <c r="E259" s="68">
        <v>1</v>
      </c>
      <c r="F259" s="68">
        <v>10</v>
      </c>
      <c r="G259" s="68">
        <v>6</v>
      </c>
      <c r="H259" s="68">
        <v>0</v>
      </c>
      <c r="I259" s="68">
        <v>0</v>
      </c>
      <c r="J259" s="68">
        <v>1</v>
      </c>
      <c r="K259" s="68">
        <v>34.299999999999997</v>
      </c>
      <c r="L259" s="68">
        <v>43</v>
      </c>
      <c r="M259" s="68">
        <v>37</v>
      </c>
      <c r="N259" s="68">
        <v>24</v>
      </c>
      <c r="O259" s="68">
        <v>17</v>
      </c>
      <c r="P259" s="68">
        <v>19</v>
      </c>
      <c r="Q259" s="66">
        <f>AVERAGE(P259/(K259/9))</f>
        <v>4.9854227405247817</v>
      </c>
      <c r="R259" s="66">
        <f>AVERAGE(P259/O259)</f>
        <v>1.1176470588235294</v>
      </c>
      <c r="S259" s="66">
        <f>AVERAGE((L259*9)/K259)</f>
        <v>11.282798833819243</v>
      </c>
      <c r="T259" s="68">
        <v>141</v>
      </c>
      <c r="U259" s="68">
        <v>0.30499999999999999</v>
      </c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</row>
    <row r="260" spans="1:87" s="67" customFormat="1" x14ac:dyDescent="0.25">
      <c r="A260" s="14" t="s">
        <v>188</v>
      </c>
      <c r="B260" s="14">
        <v>2008</v>
      </c>
      <c r="C260" s="14">
        <v>3.83</v>
      </c>
      <c r="D260" s="14">
        <v>3</v>
      </c>
      <c r="E260" s="14">
        <v>2</v>
      </c>
      <c r="F260" s="14">
        <v>10</v>
      </c>
      <c r="G260" s="14">
        <v>8</v>
      </c>
      <c r="H260" s="14">
        <v>2</v>
      </c>
      <c r="I260" s="14">
        <v>1</v>
      </c>
      <c r="J260" s="14">
        <v>0</v>
      </c>
      <c r="K260" s="14">
        <v>49.3</v>
      </c>
      <c r="L260" s="14">
        <v>56</v>
      </c>
      <c r="M260" s="14">
        <v>27</v>
      </c>
      <c r="N260" s="14">
        <v>21</v>
      </c>
      <c r="O260" s="14">
        <v>16</v>
      </c>
      <c r="P260" s="14">
        <v>28</v>
      </c>
      <c r="Q260" s="37">
        <f>AVERAGE(P260/(K260/9))</f>
        <v>5.1115618661257605</v>
      </c>
      <c r="R260" s="37">
        <f>AVERAGE(P260/O260)</f>
        <v>1.75</v>
      </c>
      <c r="S260" s="37">
        <f>AVERAGE((L260*9)/K260)</f>
        <v>10.223123732251523</v>
      </c>
      <c r="T260" s="14">
        <v>195</v>
      </c>
      <c r="U260" s="14">
        <v>0.28699999999999998</v>
      </c>
    </row>
    <row r="261" spans="1:87" s="20" customFormat="1" x14ac:dyDescent="0.25">
      <c r="A261" s="14" t="s">
        <v>188</v>
      </c>
      <c r="B261" s="14">
        <v>2009</v>
      </c>
      <c r="C261" s="14">
        <v>6.48</v>
      </c>
      <c r="D261" s="14">
        <v>3</v>
      </c>
      <c r="E261" s="14">
        <v>3</v>
      </c>
      <c r="F261" s="14">
        <v>9</v>
      </c>
      <c r="G261" s="14">
        <v>9</v>
      </c>
      <c r="H261" s="14">
        <v>0</v>
      </c>
      <c r="I261" s="14">
        <v>0</v>
      </c>
      <c r="J261" s="14">
        <v>0</v>
      </c>
      <c r="K261" s="14">
        <v>33.299999999999997</v>
      </c>
      <c r="L261" s="14">
        <v>45</v>
      </c>
      <c r="M261" s="14">
        <v>28</v>
      </c>
      <c r="N261" s="14">
        <v>24</v>
      </c>
      <c r="O261" s="14">
        <v>12</v>
      </c>
      <c r="P261" s="14">
        <v>15</v>
      </c>
      <c r="Q261" s="37">
        <f>AVERAGE(P261/(K261/9))</f>
        <v>4.0540540540540544</v>
      </c>
      <c r="R261" s="37">
        <f>AVERAGE(P261/O261)</f>
        <v>1.25</v>
      </c>
      <c r="S261" s="37">
        <f>AVERAGE((L261*9)/K261)</f>
        <v>12.162162162162163</v>
      </c>
      <c r="T261" s="14">
        <v>138</v>
      </c>
      <c r="U261" s="14">
        <v>0.32600000000000001</v>
      </c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</row>
    <row r="262" spans="1:87" s="13" customFormat="1" x14ac:dyDescent="0.25">
      <c r="A262" s="1" t="s">
        <v>188</v>
      </c>
      <c r="B262" s="1" t="s">
        <v>1</v>
      </c>
      <c r="C262" s="1">
        <v>5.31</v>
      </c>
      <c r="D262" s="1">
        <v>9</v>
      </c>
      <c r="E262" s="1">
        <v>6</v>
      </c>
      <c r="F262" s="1">
        <v>29</v>
      </c>
      <c r="G262" s="1">
        <v>23</v>
      </c>
      <c r="H262" s="1">
        <v>2</v>
      </c>
      <c r="I262" s="1">
        <v>1</v>
      </c>
      <c r="J262" s="1">
        <v>1</v>
      </c>
      <c r="K262" s="35">
        <v>117</v>
      </c>
      <c r="L262" s="1">
        <v>144</v>
      </c>
      <c r="M262" s="1">
        <v>92</v>
      </c>
      <c r="N262" s="1">
        <v>69</v>
      </c>
      <c r="O262" s="1">
        <v>45</v>
      </c>
      <c r="P262" s="1">
        <v>62</v>
      </c>
      <c r="Q262" s="37">
        <f>AVERAGE(P262/(K262/9))</f>
        <v>4.7692307692307692</v>
      </c>
      <c r="R262" s="37">
        <f>AVERAGE(P262/O262)</f>
        <v>1.3777777777777778</v>
      </c>
      <c r="S262" s="37">
        <f>AVERAGE((L262*9)/K262)</f>
        <v>11.076923076923077</v>
      </c>
      <c r="T262" s="1">
        <v>474</v>
      </c>
      <c r="U262" s="1">
        <v>0.30399999999999999</v>
      </c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</row>
    <row r="263" spans="1:87" s="13" customForma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5"/>
      <c r="L263" s="1"/>
      <c r="M263" s="1"/>
      <c r="N263" s="1"/>
      <c r="O263" s="1"/>
      <c r="P263" s="1"/>
      <c r="Q263" s="37"/>
      <c r="R263" s="37"/>
      <c r="S263" s="37"/>
      <c r="T263" s="1"/>
      <c r="U263" s="1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</row>
    <row r="264" spans="1:87" s="13" customFormat="1" x14ac:dyDescent="0.25">
      <c r="A264" s="67" t="s">
        <v>194</v>
      </c>
      <c r="B264" s="67">
        <v>2007</v>
      </c>
      <c r="C264" s="68">
        <v>6.14</v>
      </c>
      <c r="D264" s="68">
        <v>1</v>
      </c>
      <c r="E264" s="68">
        <v>4</v>
      </c>
      <c r="F264" s="68">
        <v>17</v>
      </c>
      <c r="G264" s="68">
        <v>2</v>
      </c>
      <c r="H264" s="68">
        <v>0</v>
      </c>
      <c r="I264" s="68">
        <v>0</v>
      </c>
      <c r="J264" s="68">
        <v>6</v>
      </c>
      <c r="K264" s="69">
        <v>22</v>
      </c>
      <c r="L264" s="68">
        <v>25</v>
      </c>
      <c r="M264" s="68">
        <v>24</v>
      </c>
      <c r="N264" s="68">
        <v>15</v>
      </c>
      <c r="O264" s="68">
        <v>19</v>
      </c>
      <c r="P264" s="68">
        <v>21</v>
      </c>
      <c r="Q264" s="66">
        <f>AVERAGE(P264/(K264/9))</f>
        <v>8.5909090909090899</v>
      </c>
      <c r="R264" s="66">
        <f>AVERAGE(P264/O264)</f>
        <v>1.1052631578947369</v>
      </c>
      <c r="S264" s="66">
        <f>AVERAGE((L264*9)/K264)</f>
        <v>10.227272727272727</v>
      </c>
      <c r="T264" s="68">
        <v>90</v>
      </c>
      <c r="U264" s="68">
        <v>0.27800000000000002</v>
      </c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</row>
    <row r="265" spans="1:87" s="57" customFormat="1" x14ac:dyDescent="0.25">
      <c r="A265" s="20" t="s">
        <v>194</v>
      </c>
      <c r="B265" s="20">
        <v>2008</v>
      </c>
      <c r="C265" s="20">
        <v>14.04</v>
      </c>
      <c r="D265" s="20">
        <v>1</v>
      </c>
      <c r="E265" s="20">
        <v>1</v>
      </c>
      <c r="F265" s="20">
        <v>9</v>
      </c>
      <c r="G265" s="20">
        <v>0</v>
      </c>
      <c r="H265" s="20">
        <v>0</v>
      </c>
      <c r="I265" s="20">
        <v>0</v>
      </c>
      <c r="J265" s="20">
        <v>2</v>
      </c>
      <c r="K265" s="20">
        <v>8.3000000000000007</v>
      </c>
      <c r="L265" s="20">
        <v>14</v>
      </c>
      <c r="M265" s="20">
        <v>13</v>
      </c>
      <c r="N265" s="20">
        <v>13</v>
      </c>
      <c r="O265" s="20">
        <v>4</v>
      </c>
      <c r="P265" s="20">
        <v>4</v>
      </c>
      <c r="Q265" s="37">
        <f>AVERAGE(P265/(K265/9))</f>
        <v>4.3373493975903612</v>
      </c>
      <c r="R265" s="37">
        <f>AVERAGE(P265/O265)</f>
        <v>1</v>
      </c>
      <c r="S265" s="37">
        <f>AVERAGE((L265*9)/K265)</f>
        <v>15.180722891566264</v>
      </c>
      <c r="T265" s="20">
        <v>38</v>
      </c>
      <c r="U265" s="20">
        <v>0.36799999999999999</v>
      </c>
    </row>
    <row r="266" spans="1:87" x14ac:dyDescent="0.25">
      <c r="A266" s="20" t="s">
        <v>194</v>
      </c>
      <c r="B266" s="20">
        <v>2009</v>
      </c>
      <c r="C266" s="20">
        <v>8.64</v>
      </c>
      <c r="D266" s="20">
        <v>1</v>
      </c>
      <c r="E266" s="20">
        <v>0</v>
      </c>
      <c r="F266" s="20">
        <v>12</v>
      </c>
      <c r="G266" s="20">
        <v>1</v>
      </c>
      <c r="H266" s="20">
        <v>0</v>
      </c>
      <c r="I266" s="20">
        <v>0</v>
      </c>
      <c r="J266" s="20">
        <v>2</v>
      </c>
      <c r="K266" s="20">
        <v>16.7</v>
      </c>
      <c r="L266" s="20">
        <v>14</v>
      </c>
      <c r="M266" s="20">
        <v>19</v>
      </c>
      <c r="N266" s="20">
        <v>16</v>
      </c>
      <c r="O266" s="20">
        <v>21</v>
      </c>
      <c r="P266" s="20">
        <v>17</v>
      </c>
      <c r="Q266" s="37">
        <f>AVERAGE(P266/(K266/9))</f>
        <v>9.1616766467065869</v>
      </c>
      <c r="R266" s="37">
        <f>AVERAGE(P266/O266)</f>
        <v>0.80952380952380953</v>
      </c>
      <c r="S266" s="37">
        <f>AVERAGE((L266*9)/K266)</f>
        <v>7.544910179640719</v>
      </c>
      <c r="T266" s="20">
        <v>64</v>
      </c>
      <c r="U266" s="20">
        <v>0.219</v>
      </c>
    </row>
    <row r="267" spans="1:87" s="13" customFormat="1" x14ac:dyDescent="0.25">
      <c r="A267" s="1" t="s">
        <v>194</v>
      </c>
      <c r="B267" s="1" t="s">
        <v>1</v>
      </c>
      <c r="C267" s="1">
        <v>8.43</v>
      </c>
      <c r="D267" s="1">
        <v>3</v>
      </c>
      <c r="E267" s="1">
        <v>5</v>
      </c>
      <c r="F267" s="1">
        <v>38</v>
      </c>
      <c r="G267" s="1">
        <v>3</v>
      </c>
      <c r="H267" s="1">
        <v>0</v>
      </c>
      <c r="I267" s="1">
        <v>0</v>
      </c>
      <c r="J267" s="1">
        <v>10</v>
      </c>
      <c r="K267" s="35">
        <v>47</v>
      </c>
      <c r="L267" s="1">
        <v>53</v>
      </c>
      <c r="M267" s="1">
        <v>56</v>
      </c>
      <c r="N267" s="1">
        <v>44</v>
      </c>
      <c r="O267" s="1">
        <v>44</v>
      </c>
      <c r="P267" s="1">
        <v>42</v>
      </c>
      <c r="Q267" s="37">
        <f>AVERAGE(P267/(K267/9))</f>
        <v>8.0425531914893611</v>
      </c>
      <c r="R267" s="37">
        <f>AVERAGE(P267/O267)</f>
        <v>0.95454545454545459</v>
      </c>
      <c r="S267" s="37">
        <f>AVERAGE((L267*9)/K267)</f>
        <v>10.148936170212766</v>
      </c>
      <c r="T267" s="1">
        <v>192</v>
      </c>
      <c r="U267" s="1">
        <v>0.27600000000000002</v>
      </c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</row>
    <row r="268" spans="1:87" s="57" customForma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5"/>
      <c r="L268" s="1"/>
      <c r="M268" s="1"/>
      <c r="N268" s="1"/>
      <c r="O268" s="1"/>
      <c r="P268" s="1"/>
      <c r="Q268" s="37"/>
      <c r="R268" s="37"/>
      <c r="S268" s="37"/>
      <c r="T268" s="1"/>
      <c r="U268" s="1"/>
    </row>
    <row r="269" spans="1:87" x14ac:dyDescent="0.25">
      <c r="A269" s="57" t="s">
        <v>164</v>
      </c>
      <c r="B269" s="57">
        <v>2007</v>
      </c>
      <c r="C269" s="57">
        <v>5.71</v>
      </c>
      <c r="D269" s="57">
        <v>4</v>
      </c>
      <c r="E269" s="57">
        <v>5</v>
      </c>
      <c r="F269" s="57">
        <v>11</v>
      </c>
      <c r="G269" s="57">
        <v>4</v>
      </c>
      <c r="H269" s="57">
        <v>0</v>
      </c>
      <c r="I269" s="57">
        <v>0</v>
      </c>
      <c r="J269" s="57">
        <v>0</v>
      </c>
      <c r="K269" s="72">
        <v>41</v>
      </c>
      <c r="L269" s="57">
        <v>49</v>
      </c>
      <c r="M269" s="57">
        <v>29</v>
      </c>
      <c r="N269" s="57">
        <v>26</v>
      </c>
      <c r="O269" s="57">
        <v>13</v>
      </c>
      <c r="P269" s="57">
        <v>24</v>
      </c>
      <c r="Q269" s="66">
        <f>AVERAGE(P269/(K269/9))</f>
        <v>5.2682926829268295</v>
      </c>
      <c r="R269" s="66">
        <f>AVERAGE(P269/O269)</f>
        <v>1.8461538461538463</v>
      </c>
      <c r="S269" s="66">
        <f>AVERAGE((L269*9)/K269)</f>
        <v>10.75609756097561</v>
      </c>
      <c r="T269" s="57">
        <v>159</v>
      </c>
      <c r="U269" s="57">
        <v>0.308</v>
      </c>
    </row>
    <row r="270" spans="1:87" s="9" customFormat="1" x14ac:dyDescent="0.25">
      <c r="A270" t="s">
        <v>164</v>
      </c>
      <c r="B270">
        <v>2008</v>
      </c>
      <c r="C270" s="26">
        <v>8.8000000000000007</v>
      </c>
      <c r="D270">
        <v>1</v>
      </c>
      <c r="E270">
        <v>1</v>
      </c>
      <c r="F270">
        <v>7</v>
      </c>
      <c r="G270">
        <v>2</v>
      </c>
      <c r="H270">
        <v>0</v>
      </c>
      <c r="I270">
        <v>0</v>
      </c>
      <c r="J270">
        <v>0</v>
      </c>
      <c r="K270">
        <v>15.3</v>
      </c>
      <c r="L270">
        <v>26</v>
      </c>
      <c r="M270">
        <v>16</v>
      </c>
      <c r="N270">
        <v>15</v>
      </c>
      <c r="O270">
        <v>6</v>
      </c>
      <c r="P270">
        <v>6</v>
      </c>
      <c r="Q270" s="37">
        <f>AVERAGE(P270/(K270/9))</f>
        <v>3.5294117647058818</v>
      </c>
      <c r="R270" s="37">
        <f>AVERAGE(P270/O270)</f>
        <v>1</v>
      </c>
      <c r="S270" s="37">
        <f>AVERAGE((L270*9)/K270)</f>
        <v>15.294117647058822</v>
      </c>
      <c r="T270">
        <v>68</v>
      </c>
      <c r="U270">
        <v>0.38200000000000001</v>
      </c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</row>
    <row r="271" spans="1:87" x14ac:dyDescent="0.25">
      <c r="A271" s="12" t="s">
        <v>164</v>
      </c>
      <c r="B271" s="12" t="s">
        <v>1</v>
      </c>
      <c r="C271" s="12">
        <v>6.55</v>
      </c>
      <c r="D271" s="12">
        <v>5</v>
      </c>
      <c r="E271" s="12">
        <v>6</v>
      </c>
      <c r="F271" s="12">
        <v>18</v>
      </c>
      <c r="G271" s="12">
        <v>6</v>
      </c>
      <c r="H271" s="12">
        <v>0</v>
      </c>
      <c r="I271" s="12">
        <v>0</v>
      </c>
      <c r="J271" s="12">
        <v>0</v>
      </c>
      <c r="K271" s="12">
        <v>56.3</v>
      </c>
      <c r="L271" s="12">
        <v>75</v>
      </c>
      <c r="M271" s="12">
        <v>45</v>
      </c>
      <c r="N271" s="12">
        <v>41</v>
      </c>
      <c r="O271" s="12">
        <v>19</v>
      </c>
      <c r="P271" s="12">
        <v>30</v>
      </c>
      <c r="Q271" s="37">
        <f>AVERAGE(P271/(K271/9))</f>
        <v>4.7957371225577266</v>
      </c>
      <c r="R271" s="37">
        <f>AVERAGE(P271/O271)</f>
        <v>1.5789473684210527</v>
      </c>
      <c r="S271" s="37">
        <f>AVERAGE((L271*9)/K271)</f>
        <v>11.989342806394317</v>
      </c>
      <c r="T271" s="12">
        <v>227</v>
      </c>
      <c r="U271" s="15">
        <v>0.33</v>
      </c>
    </row>
    <row r="272" spans="1:87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37"/>
      <c r="R272" s="37"/>
      <c r="S272" s="37"/>
      <c r="T272" s="12"/>
      <c r="U272" s="15"/>
    </row>
    <row r="273" spans="1:87" x14ac:dyDescent="0.25">
      <c r="A273" s="67" t="s">
        <v>193</v>
      </c>
      <c r="B273" s="67">
        <v>2006</v>
      </c>
      <c r="C273" s="67">
        <v>5.09</v>
      </c>
      <c r="D273" s="67">
        <v>2</v>
      </c>
      <c r="E273" s="67">
        <v>1</v>
      </c>
      <c r="F273" s="67">
        <v>18</v>
      </c>
      <c r="G273" s="67">
        <v>0</v>
      </c>
      <c r="H273" s="67">
        <v>0</v>
      </c>
      <c r="I273" s="67">
        <v>0</v>
      </c>
      <c r="J273" s="67">
        <v>0</v>
      </c>
      <c r="K273" s="80">
        <v>23</v>
      </c>
      <c r="L273" s="67">
        <v>28</v>
      </c>
      <c r="M273" s="67">
        <v>20</v>
      </c>
      <c r="N273" s="67">
        <v>13</v>
      </c>
      <c r="O273" s="67">
        <v>13</v>
      </c>
      <c r="P273" s="67">
        <v>13</v>
      </c>
      <c r="Q273" s="66">
        <f>AVERAGE(P273/(K273/9))</f>
        <v>5.0869565217391308</v>
      </c>
      <c r="R273" s="66">
        <f>AVERAGE(P273/O273)</f>
        <v>1</v>
      </c>
      <c r="S273" s="66">
        <f>AVERAGE((L273*9)/K273)</f>
        <v>10.956521739130435</v>
      </c>
      <c r="T273" s="67">
        <v>96</v>
      </c>
      <c r="U273" s="67">
        <v>0.29199999999999998</v>
      </c>
    </row>
    <row r="274" spans="1:87" x14ac:dyDescent="0.25">
      <c r="A274" s="20" t="s">
        <v>193</v>
      </c>
      <c r="B274" s="20">
        <v>2007</v>
      </c>
      <c r="C274" s="20">
        <v>7.94</v>
      </c>
      <c r="D274" s="20">
        <v>0</v>
      </c>
      <c r="E274" s="20">
        <v>1</v>
      </c>
      <c r="F274" s="20">
        <v>15</v>
      </c>
      <c r="G274" s="20">
        <v>0</v>
      </c>
      <c r="H274" s="20">
        <v>0</v>
      </c>
      <c r="I274" s="20">
        <v>0</v>
      </c>
      <c r="J274" s="20">
        <v>0</v>
      </c>
      <c r="K274" s="20">
        <v>22.7</v>
      </c>
      <c r="L274" s="20">
        <v>35</v>
      </c>
      <c r="M274" s="20">
        <v>21</v>
      </c>
      <c r="N274" s="20">
        <v>20</v>
      </c>
      <c r="O274" s="20">
        <v>17</v>
      </c>
      <c r="P274" s="20">
        <v>10</v>
      </c>
      <c r="Q274" s="37">
        <f>AVERAGE(P274/(K274/9))</f>
        <v>3.9647577092511015</v>
      </c>
      <c r="R274" s="37">
        <f>AVERAGE(P274/O274)</f>
        <v>0.58823529411764708</v>
      </c>
      <c r="S274" s="37">
        <f>AVERAGE((L274*9)/K274)</f>
        <v>13.876651982378855</v>
      </c>
      <c r="T274" s="20">
        <v>92</v>
      </c>
      <c r="U274" s="27">
        <v>0.38</v>
      </c>
    </row>
    <row r="275" spans="1:87" s="65" customFormat="1" x14ac:dyDescent="0.25">
      <c r="A275" s="20" t="s">
        <v>193</v>
      </c>
      <c r="B275" s="20">
        <v>2008</v>
      </c>
      <c r="C275" s="20">
        <v>4.05</v>
      </c>
      <c r="D275" s="20">
        <v>0</v>
      </c>
      <c r="E275" s="20">
        <v>0</v>
      </c>
      <c r="F275" s="20">
        <v>15</v>
      </c>
      <c r="G275" s="20">
        <v>0</v>
      </c>
      <c r="H275" s="20">
        <v>0</v>
      </c>
      <c r="I275" s="20">
        <v>0</v>
      </c>
      <c r="J275" s="20">
        <v>0</v>
      </c>
      <c r="K275" s="20">
        <v>26.7</v>
      </c>
      <c r="L275" s="20">
        <v>32</v>
      </c>
      <c r="M275" s="20">
        <v>15</v>
      </c>
      <c r="N275" s="20">
        <v>12</v>
      </c>
      <c r="O275" s="20">
        <v>7</v>
      </c>
      <c r="P275" s="20">
        <v>13</v>
      </c>
      <c r="Q275" s="37">
        <f>AVERAGE(P275/(K275/9))</f>
        <v>4.382022471910112</v>
      </c>
      <c r="R275" s="37">
        <f>AVERAGE(P275/O275)</f>
        <v>1.8571428571428572</v>
      </c>
      <c r="S275" s="37">
        <f>AVERAGE((L275*9)/K275)</f>
        <v>10.786516853932584</v>
      </c>
      <c r="T275" s="20">
        <v>109</v>
      </c>
      <c r="U275" s="20">
        <v>0.29399999999999998</v>
      </c>
    </row>
    <row r="276" spans="1:87" s="13" customFormat="1" x14ac:dyDescent="0.25">
      <c r="A276" s="12" t="s">
        <v>193</v>
      </c>
      <c r="B276" s="12" t="s">
        <v>1</v>
      </c>
      <c r="C276" s="23">
        <v>5.6</v>
      </c>
      <c r="D276" s="12">
        <v>2</v>
      </c>
      <c r="E276" s="12">
        <v>2</v>
      </c>
      <c r="F276" s="12">
        <v>48</v>
      </c>
      <c r="G276" s="12">
        <v>0</v>
      </c>
      <c r="H276" s="12">
        <v>0</v>
      </c>
      <c r="I276" s="12">
        <v>0</v>
      </c>
      <c r="J276" s="12">
        <v>0</v>
      </c>
      <c r="K276" s="12">
        <v>72.3</v>
      </c>
      <c r="L276" s="12">
        <v>95</v>
      </c>
      <c r="M276" s="12">
        <v>56</v>
      </c>
      <c r="N276" s="12">
        <v>45</v>
      </c>
      <c r="O276" s="12">
        <v>37</v>
      </c>
      <c r="P276" s="12">
        <v>36</v>
      </c>
      <c r="Q276" s="37">
        <f>AVERAGE(P276/(K276/9))</f>
        <v>4.4813278008298756</v>
      </c>
      <c r="R276" s="37">
        <f>AVERAGE(P276/O276)</f>
        <v>0.97297297297297303</v>
      </c>
      <c r="S276" s="37">
        <f>AVERAGE((L276*9)/K276)</f>
        <v>11.825726141078839</v>
      </c>
      <c r="T276" s="12">
        <v>297</v>
      </c>
      <c r="U276" s="15">
        <v>0.32</v>
      </c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</row>
    <row r="277" spans="1:87" s="13" customFormat="1" x14ac:dyDescent="0.25">
      <c r="A277" s="12"/>
      <c r="B277" s="12"/>
      <c r="C277" s="23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37"/>
      <c r="R277" s="37"/>
      <c r="S277" s="37"/>
      <c r="T277" s="12"/>
      <c r="U277" s="15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</row>
    <row r="278" spans="1:87" s="13" customFormat="1" x14ac:dyDescent="0.25">
      <c r="A278" s="65" t="s">
        <v>153</v>
      </c>
      <c r="B278" s="65">
        <v>2006</v>
      </c>
      <c r="C278" s="65">
        <v>4.6500000000000004</v>
      </c>
      <c r="D278" s="65">
        <v>4</v>
      </c>
      <c r="E278" s="65">
        <v>1</v>
      </c>
      <c r="F278" s="65">
        <v>16</v>
      </c>
      <c r="G278" s="65">
        <v>4</v>
      </c>
      <c r="H278" s="65">
        <v>1</v>
      </c>
      <c r="I278" s="65">
        <v>0</v>
      </c>
      <c r="J278" s="65">
        <v>0</v>
      </c>
      <c r="K278" s="65">
        <v>40.700000000000003</v>
      </c>
      <c r="L278" s="65">
        <v>49</v>
      </c>
      <c r="M278" s="65">
        <v>29</v>
      </c>
      <c r="N278" s="65">
        <v>21</v>
      </c>
      <c r="O278" s="65">
        <v>18</v>
      </c>
      <c r="P278" s="65">
        <v>14</v>
      </c>
      <c r="Q278" s="66">
        <f>AVERAGE(P278/(K278/9))</f>
        <v>3.0958230958230959</v>
      </c>
      <c r="R278" s="66">
        <f>AVERAGE(P278/O278)</f>
        <v>0.77777777777777779</v>
      </c>
      <c r="S278" s="66">
        <f>AVERAGE((L278*9)/K278)</f>
        <v>10.835380835380835</v>
      </c>
      <c r="T278" s="65">
        <v>158</v>
      </c>
      <c r="U278" s="70">
        <v>0.31</v>
      </c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</row>
    <row r="279" spans="1:87" s="20" customFormat="1" x14ac:dyDescent="0.25">
      <c r="A279" s="12" t="s">
        <v>153</v>
      </c>
      <c r="B279" s="12" t="s">
        <v>1</v>
      </c>
      <c r="C279" s="12">
        <v>4.6500000000000004</v>
      </c>
      <c r="D279" s="12">
        <v>4</v>
      </c>
      <c r="E279" s="12">
        <v>1</v>
      </c>
      <c r="F279" s="12">
        <v>16</v>
      </c>
      <c r="G279" s="12">
        <v>4</v>
      </c>
      <c r="H279" s="12">
        <v>1</v>
      </c>
      <c r="I279" s="12">
        <v>0</v>
      </c>
      <c r="J279" s="12">
        <v>0</v>
      </c>
      <c r="K279" s="12">
        <v>40.700000000000003</v>
      </c>
      <c r="L279" s="12">
        <v>49</v>
      </c>
      <c r="M279" s="12">
        <v>29</v>
      </c>
      <c r="N279" s="12">
        <v>21</v>
      </c>
      <c r="O279" s="12">
        <v>18</v>
      </c>
      <c r="P279" s="12">
        <v>14</v>
      </c>
      <c r="Q279" s="37">
        <f>AVERAGE(P279/(K279/9))</f>
        <v>3.0958230958230959</v>
      </c>
      <c r="R279" s="37">
        <f>AVERAGE(P279/O279)</f>
        <v>0.77777777777777779</v>
      </c>
      <c r="S279" s="37">
        <f>AVERAGE((L279*9)/K279)</f>
        <v>10.835380835380835</v>
      </c>
      <c r="T279" s="12">
        <v>158</v>
      </c>
      <c r="U279" s="15">
        <v>0.31</v>
      </c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</row>
    <row r="280" spans="1:87" s="20" customFormat="1" x14ac:dyDescent="0.25">
      <c r="A280" s="12"/>
      <c r="B280" s="12"/>
      <c r="C280" s="23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37"/>
      <c r="R280" s="37"/>
      <c r="S280" s="37"/>
      <c r="T280" s="12"/>
      <c r="U280" s="15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</row>
    <row r="281" spans="1:87" s="9" customFormat="1" x14ac:dyDescent="0.25">
      <c r="A281" s="74" t="s">
        <v>195</v>
      </c>
      <c r="B281" s="74">
        <v>2005</v>
      </c>
      <c r="C281" s="74">
        <v>7.97</v>
      </c>
      <c r="D281" s="74">
        <v>0</v>
      </c>
      <c r="E281" s="74">
        <v>6</v>
      </c>
      <c r="F281" s="74">
        <v>8</v>
      </c>
      <c r="G281" s="74">
        <v>7</v>
      </c>
      <c r="H281" s="74">
        <v>1</v>
      </c>
      <c r="I281" s="74">
        <v>0</v>
      </c>
      <c r="J281" s="74">
        <v>0</v>
      </c>
      <c r="K281" s="75">
        <v>35</v>
      </c>
      <c r="L281" s="74">
        <v>48</v>
      </c>
      <c r="M281" s="74">
        <v>39</v>
      </c>
      <c r="N281" s="74">
        <v>31</v>
      </c>
      <c r="O281" s="74">
        <v>29</v>
      </c>
      <c r="P281" s="74">
        <v>12</v>
      </c>
      <c r="Q281" s="66">
        <f>AVERAGE(P281/(K281/9))</f>
        <v>3.0857142857142859</v>
      </c>
      <c r="R281" s="66">
        <f t="shared" ref="R281:R286" si="108">AVERAGE(P281/O281)</f>
        <v>0.41379310344827586</v>
      </c>
      <c r="S281" s="66">
        <f t="shared" ref="S281:S286" si="109">AVERAGE((L281*9)/K281)</f>
        <v>12.342857142857143</v>
      </c>
      <c r="T281" s="74">
        <v>145</v>
      </c>
      <c r="U281" s="74">
        <v>0.33100000000000002</v>
      </c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</row>
    <row r="282" spans="1:87" x14ac:dyDescent="0.25">
      <c r="A282" s="38" t="s">
        <v>195</v>
      </c>
      <c r="B282" s="38">
        <v>2006</v>
      </c>
      <c r="C282" s="38">
        <v>5.1100000000000003</v>
      </c>
      <c r="D282" s="38">
        <v>3</v>
      </c>
      <c r="E282" s="38">
        <v>5</v>
      </c>
      <c r="F282" s="38">
        <v>10</v>
      </c>
      <c r="G282" s="38">
        <v>9</v>
      </c>
      <c r="H282" s="38">
        <v>2</v>
      </c>
      <c r="I282" s="38">
        <v>0</v>
      </c>
      <c r="J282" s="38">
        <v>0</v>
      </c>
      <c r="K282" s="38">
        <v>49.3</v>
      </c>
      <c r="L282" s="38">
        <v>65</v>
      </c>
      <c r="M282" s="38">
        <v>43</v>
      </c>
      <c r="N282" s="38">
        <v>28</v>
      </c>
      <c r="O282" s="38">
        <v>27</v>
      </c>
      <c r="P282" s="38">
        <v>31</v>
      </c>
      <c r="Q282" s="37">
        <f>AVERAGE(P282/(K282/9))</f>
        <v>5.6592292089249492</v>
      </c>
      <c r="R282" s="37">
        <f t="shared" si="108"/>
        <v>1.1481481481481481</v>
      </c>
      <c r="S282" s="37">
        <f t="shared" si="109"/>
        <v>11.866125760649087</v>
      </c>
      <c r="T282" s="38">
        <v>210</v>
      </c>
      <c r="U282" s="39">
        <v>0.31</v>
      </c>
    </row>
    <row r="283" spans="1:87" x14ac:dyDescent="0.25">
      <c r="A283" s="20" t="s">
        <v>195</v>
      </c>
      <c r="B283" s="20">
        <v>2007</v>
      </c>
      <c r="C283" s="20">
        <v>5.91</v>
      </c>
      <c r="D283" s="20">
        <v>3</v>
      </c>
      <c r="E283" s="20">
        <v>4</v>
      </c>
      <c r="F283" s="20">
        <v>10</v>
      </c>
      <c r="G283" s="20">
        <v>9</v>
      </c>
      <c r="H283" s="20">
        <v>0</v>
      </c>
      <c r="I283" s="20">
        <v>0</v>
      </c>
      <c r="J283" s="20">
        <v>0</v>
      </c>
      <c r="K283" s="20">
        <v>42.7</v>
      </c>
      <c r="L283" s="20">
        <v>48</v>
      </c>
      <c r="M283" s="20">
        <v>41</v>
      </c>
      <c r="N283" s="20">
        <v>28</v>
      </c>
      <c r="O283" s="20">
        <v>27</v>
      </c>
      <c r="P283" s="20">
        <v>20</v>
      </c>
      <c r="Q283" s="37">
        <f>AVERAGE(P283/(K283/9))</f>
        <v>4.2154566744730682</v>
      </c>
      <c r="R283" s="37">
        <f t="shared" si="108"/>
        <v>0.7407407407407407</v>
      </c>
      <c r="S283" s="37">
        <f t="shared" si="109"/>
        <v>10.117096018735362</v>
      </c>
      <c r="T283" s="20">
        <v>170</v>
      </c>
      <c r="U283" s="20">
        <v>0.28199999999999997</v>
      </c>
    </row>
    <row r="284" spans="1:87" s="13" customFormat="1" x14ac:dyDescent="0.25">
      <c r="A284" s="20" t="s">
        <v>195</v>
      </c>
      <c r="B284" s="20">
        <v>2008</v>
      </c>
      <c r="C284" s="20">
        <v>9.49</v>
      </c>
      <c r="D284" s="20">
        <v>0</v>
      </c>
      <c r="E284" s="20">
        <v>2</v>
      </c>
      <c r="F284" s="20">
        <v>3</v>
      </c>
      <c r="G284" s="20">
        <v>3</v>
      </c>
      <c r="H284" s="20">
        <v>0</v>
      </c>
      <c r="I284" s="20">
        <v>0</v>
      </c>
      <c r="J284" s="20">
        <v>0</v>
      </c>
      <c r="K284" s="20">
        <v>12.3</v>
      </c>
      <c r="L284" s="20">
        <v>18</v>
      </c>
      <c r="M284" s="20">
        <v>20</v>
      </c>
      <c r="N284" s="20">
        <v>13</v>
      </c>
      <c r="O284" s="20">
        <v>9</v>
      </c>
      <c r="P284" s="20">
        <v>10</v>
      </c>
      <c r="Q284" s="37">
        <f>AVERAGE(P284/(K284/9))</f>
        <v>7.3170731707317076</v>
      </c>
      <c r="R284" s="37">
        <f t="shared" si="108"/>
        <v>1.1111111111111112</v>
      </c>
      <c r="S284" s="37">
        <f t="shared" si="109"/>
        <v>13.170731707317072</v>
      </c>
      <c r="T284" s="20">
        <v>61</v>
      </c>
      <c r="U284" s="20">
        <v>0.29499999999999998</v>
      </c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</row>
    <row r="285" spans="1:87" s="12" customFormat="1" x14ac:dyDescent="0.25">
      <c r="A285" s="20" t="s">
        <v>195</v>
      </c>
      <c r="B285" s="20">
        <v>2009</v>
      </c>
      <c r="C285" s="20">
        <v>5.58</v>
      </c>
      <c r="D285" s="20">
        <v>1</v>
      </c>
      <c r="E285" s="20">
        <v>3</v>
      </c>
      <c r="F285" s="20">
        <v>16</v>
      </c>
      <c r="G285" s="20">
        <v>3</v>
      </c>
      <c r="H285" s="20">
        <v>0</v>
      </c>
      <c r="I285" s="20">
        <v>0</v>
      </c>
      <c r="J285" s="20">
        <v>0</v>
      </c>
      <c r="K285" s="20">
        <v>40.299999999999997</v>
      </c>
      <c r="L285" s="20">
        <v>48</v>
      </c>
      <c r="M285" s="20">
        <v>31</v>
      </c>
      <c r="N285" s="20">
        <v>25</v>
      </c>
      <c r="O285" s="20">
        <v>20</v>
      </c>
      <c r="P285" s="20">
        <v>36</v>
      </c>
      <c r="Q285" s="37">
        <f>AVERAGE(P285/(K285/9))</f>
        <v>8.0397022332506207</v>
      </c>
      <c r="R285" s="37">
        <f t="shared" si="108"/>
        <v>1.8</v>
      </c>
      <c r="S285" s="37">
        <f t="shared" si="109"/>
        <v>10.719602977667494</v>
      </c>
      <c r="T285" s="20">
        <v>166</v>
      </c>
      <c r="U285" s="20">
        <v>0.28899999999999998</v>
      </c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  <c r="BO285" s="47"/>
      <c r="BP285" s="47"/>
      <c r="BQ285" s="47"/>
      <c r="BR285" s="47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  <c r="CH285" s="47"/>
      <c r="CI285" s="47"/>
    </row>
    <row r="286" spans="1:87" s="13" customFormat="1" x14ac:dyDescent="0.25">
      <c r="A286" s="12" t="s">
        <v>195</v>
      </c>
      <c r="B286" s="12" t="s">
        <v>1</v>
      </c>
      <c r="C286" s="12">
        <v>6.26</v>
      </c>
      <c r="D286" s="12">
        <v>7</v>
      </c>
      <c r="E286" s="12">
        <v>20</v>
      </c>
      <c r="F286" s="12">
        <v>47</v>
      </c>
      <c r="G286" s="12">
        <v>31</v>
      </c>
      <c r="H286" s="12">
        <v>3</v>
      </c>
      <c r="I286" s="12">
        <v>0</v>
      </c>
      <c r="J286" s="12">
        <v>0</v>
      </c>
      <c r="K286" s="22">
        <v>179.7</v>
      </c>
      <c r="L286" s="12">
        <v>227</v>
      </c>
      <c r="M286" s="12">
        <v>174</v>
      </c>
      <c r="N286" s="12">
        <v>125</v>
      </c>
      <c r="O286" s="12">
        <v>112</v>
      </c>
      <c r="P286" s="12">
        <v>109</v>
      </c>
      <c r="Q286" s="37">
        <v>5.46</v>
      </c>
      <c r="R286" s="37">
        <f t="shared" si="108"/>
        <v>0.9732142857142857</v>
      </c>
      <c r="S286" s="37">
        <f t="shared" si="109"/>
        <v>11.368948247078464</v>
      </c>
      <c r="T286" s="12">
        <v>752</v>
      </c>
      <c r="U286" s="12">
        <v>0.30199999999999999</v>
      </c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</row>
    <row r="287" spans="1:87" s="13" customForma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22"/>
      <c r="L287" s="12"/>
      <c r="M287" s="12"/>
      <c r="N287" s="12"/>
      <c r="O287" s="12"/>
      <c r="P287" s="12"/>
      <c r="Q287" s="37"/>
      <c r="R287" s="37"/>
      <c r="S287" s="37"/>
      <c r="T287" s="12"/>
      <c r="U287" s="12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</row>
    <row r="288" spans="1:87" s="13" customFormat="1" x14ac:dyDescent="0.25">
      <c r="A288" s="57" t="s">
        <v>137</v>
      </c>
      <c r="B288" s="57">
        <v>2005</v>
      </c>
      <c r="C288" s="57">
        <v>2.98</v>
      </c>
      <c r="D288" s="57">
        <v>5</v>
      </c>
      <c r="E288" s="57">
        <v>5</v>
      </c>
      <c r="F288" s="57">
        <v>10</v>
      </c>
      <c r="G288" s="57">
        <v>10</v>
      </c>
      <c r="H288" s="57">
        <v>7</v>
      </c>
      <c r="I288" s="57">
        <v>2</v>
      </c>
      <c r="J288" s="57">
        <v>0</v>
      </c>
      <c r="K288" s="57">
        <v>63.3</v>
      </c>
      <c r="L288" s="57">
        <v>61</v>
      </c>
      <c r="M288" s="57">
        <v>33</v>
      </c>
      <c r="N288" s="57">
        <v>21</v>
      </c>
      <c r="O288" s="57">
        <v>21</v>
      </c>
      <c r="P288" s="57">
        <v>49</v>
      </c>
      <c r="Q288" s="66">
        <f>AVERAGE(P288/(K288/9))</f>
        <v>6.9668246445497628</v>
      </c>
      <c r="R288" s="66">
        <f>AVERAGE(P288/O288)</f>
        <v>2.3333333333333335</v>
      </c>
      <c r="S288" s="66">
        <f>AVERAGE((L288*9)/K288)</f>
        <v>8.6729857819905209</v>
      </c>
      <c r="T288" s="57">
        <v>256</v>
      </c>
      <c r="U288" s="57">
        <v>0.248</v>
      </c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</row>
    <row r="289" spans="1:87" s="13" customFormat="1" x14ac:dyDescent="0.25">
      <c r="A289" t="s">
        <v>137</v>
      </c>
      <c r="B289">
        <v>2006</v>
      </c>
      <c r="C289">
        <v>6.44</v>
      </c>
      <c r="D289">
        <v>3</v>
      </c>
      <c r="E289">
        <v>6</v>
      </c>
      <c r="F289">
        <v>12</v>
      </c>
      <c r="G289">
        <v>11</v>
      </c>
      <c r="H289">
        <v>3</v>
      </c>
      <c r="I289">
        <v>0</v>
      </c>
      <c r="J289">
        <v>1</v>
      </c>
      <c r="K289">
        <v>65.7</v>
      </c>
      <c r="L289">
        <v>91</v>
      </c>
      <c r="M289">
        <v>63</v>
      </c>
      <c r="N289">
        <v>47</v>
      </c>
      <c r="O289">
        <v>27</v>
      </c>
      <c r="P289">
        <v>48</v>
      </c>
      <c r="Q289" s="37">
        <f>AVERAGE(P289/(K289/9))</f>
        <v>6.5753424657534243</v>
      </c>
      <c r="R289" s="37">
        <f>AVERAGE(P289/O289)</f>
        <v>1.7777777777777777</v>
      </c>
      <c r="S289" s="37">
        <f>AVERAGE((L289*9)/K289)</f>
        <v>12.465753424657533</v>
      </c>
      <c r="T289">
        <v>270</v>
      </c>
      <c r="U289">
        <v>0.33700000000000002</v>
      </c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</row>
    <row r="290" spans="1:87" s="13" customFormat="1" x14ac:dyDescent="0.25">
      <c r="A290" t="s">
        <v>137</v>
      </c>
      <c r="B290">
        <v>2007</v>
      </c>
      <c r="C290">
        <v>7.06</v>
      </c>
      <c r="D290">
        <v>3</v>
      </c>
      <c r="E290">
        <v>4</v>
      </c>
      <c r="F290">
        <v>10</v>
      </c>
      <c r="G290">
        <v>7</v>
      </c>
      <c r="H290">
        <v>2</v>
      </c>
      <c r="I290">
        <v>0</v>
      </c>
      <c r="J290">
        <v>0</v>
      </c>
      <c r="K290">
        <v>43.3</v>
      </c>
      <c r="L290">
        <v>49</v>
      </c>
      <c r="M290">
        <v>40</v>
      </c>
      <c r="N290">
        <v>34</v>
      </c>
      <c r="O290">
        <v>20</v>
      </c>
      <c r="P290">
        <v>27</v>
      </c>
      <c r="Q290" s="37">
        <f>AVERAGE(P290/(K290/9))</f>
        <v>5.6120092378752888</v>
      </c>
      <c r="R290" s="37">
        <f>AVERAGE(P290/O290)</f>
        <v>1.35</v>
      </c>
      <c r="S290" s="37">
        <f>AVERAGE((L290*9)/K290)</f>
        <v>10.184757505773673</v>
      </c>
      <c r="T290">
        <v>178</v>
      </c>
      <c r="U290">
        <v>0.27500000000000002</v>
      </c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</row>
    <row r="291" spans="1:87" s="14" customFormat="1" x14ac:dyDescent="0.25">
      <c r="A291" t="s">
        <v>137</v>
      </c>
      <c r="B291">
        <v>2008</v>
      </c>
      <c r="C291">
        <v>4.37</v>
      </c>
      <c r="D291">
        <v>6</v>
      </c>
      <c r="E291">
        <v>4</v>
      </c>
      <c r="F291">
        <v>12</v>
      </c>
      <c r="G291">
        <v>10</v>
      </c>
      <c r="H291">
        <v>4</v>
      </c>
      <c r="I291">
        <v>0</v>
      </c>
      <c r="J291">
        <v>1</v>
      </c>
      <c r="K291">
        <v>59.7</v>
      </c>
      <c r="L291">
        <v>72</v>
      </c>
      <c r="M291">
        <v>42</v>
      </c>
      <c r="N291">
        <v>29</v>
      </c>
      <c r="O291">
        <v>30</v>
      </c>
      <c r="P291">
        <v>40</v>
      </c>
      <c r="Q291" s="37">
        <f>AVERAGE(P291/(K291/9))</f>
        <v>6.0301507537688437</v>
      </c>
      <c r="R291" s="37">
        <f>AVERAGE(P291/O291)</f>
        <v>1.3333333333333333</v>
      </c>
      <c r="S291" s="37">
        <f>AVERAGE((L291*9)/K291)</f>
        <v>10.854271356783919</v>
      </c>
      <c r="T291">
        <v>243</v>
      </c>
      <c r="U291">
        <v>0.29599999999999999</v>
      </c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</row>
    <row r="292" spans="1:87" x14ac:dyDescent="0.25">
      <c r="A292" s="12" t="s">
        <v>137</v>
      </c>
      <c r="B292" s="12" t="s">
        <v>1</v>
      </c>
      <c r="C292" s="12">
        <v>5.08</v>
      </c>
      <c r="D292" s="12">
        <v>17</v>
      </c>
      <c r="E292" s="12">
        <v>19</v>
      </c>
      <c r="F292" s="12">
        <v>44</v>
      </c>
      <c r="G292" s="12">
        <v>38</v>
      </c>
      <c r="H292" s="12">
        <v>16</v>
      </c>
      <c r="I292" s="12">
        <v>2</v>
      </c>
      <c r="J292" s="12">
        <v>2</v>
      </c>
      <c r="K292" s="22">
        <v>232</v>
      </c>
      <c r="L292" s="12">
        <v>273</v>
      </c>
      <c r="M292" s="12">
        <v>178</v>
      </c>
      <c r="N292" s="12">
        <v>131</v>
      </c>
      <c r="O292" s="12">
        <v>98</v>
      </c>
      <c r="P292" s="12">
        <v>164</v>
      </c>
      <c r="Q292" s="37">
        <f>AVERAGE(P292/(K292/9))</f>
        <v>6.3620689655172411</v>
      </c>
      <c r="R292" s="37">
        <f>AVERAGE(P292/O292)</f>
        <v>1.6734693877551021</v>
      </c>
      <c r="S292" s="37">
        <f>AVERAGE((L292*9)/K292)</f>
        <v>10.59051724137931</v>
      </c>
      <c r="T292" s="12">
        <v>947</v>
      </c>
      <c r="U292" s="12">
        <v>0.28799999999999998</v>
      </c>
    </row>
    <row r="293" spans="1:87" s="13" customForma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22"/>
      <c r="L293" s="12"/>
      <c r="M293" s="12"/>
      <c r="N293" s="12"/>
      <c r="O293" s="12"/>
      <c r="P293" s="12"/>
      <c r="Q293" s="37"/>
      <c r="R293" s="37"/>
      <c r="S293" s="37"/>
      <c r="T293" s="12"/>
      <c r="U293" s="12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</row>
    <row r="294" spans="1:87" s="68" customFormat="1" x14ac:dyDescent="0.25">
      <c r="A294" s="13" t="s">
        <v>165</v>
      </c>
      <c r="B294" s="13">
        <v>2005</v>
      </c>
      <c r="C294" s="24">
        <v>7.9</v>
      </c>
      <c r="D294" s="13">
        <v>0</v>
      </c>
      <c r="E294" s="13">
        <v>6</v>
      </c>
      <c r="F294" s="13">
        <v>8</v>
      </c>
      <c r="G294" s="13">
        <v>7</v>
      </c>
      <c r="H294" s="13">
        <v>1</v>
      </c>
      <c r="I294" s="13">
        <v>0</v>
      </c>
      <c r="J294" s="13">
        <v>0</v>
      </c>
      <c r="K294" s="13">
        <v>35.299999999999997</v>
      </c>
      <c r="L294" s="13">
        <v>48</v>
      </c>
      <c r="M294" s="13">
        <v>47</v>
      </c>
      <c r="N294" s="13">
        <v>31</v>
      </c>
      <c r="O294" s="13">
        <v>17</v>
      </c>
      <c r="P294" s="13">
        <v>17</v>
      </c>
      <c r="Q294" s="37">
        <f>AVERAGE(P294/(K294/9))</f>
        <v>4.3342776203966009</v>
      </c>
      <c r="R294" s="37">
        <f>AVERAGE(P294/O294)</f>
        <v>1</v>
      </c>
      <c r="S294" s="37">
        <f>AVERAGE((L294*9)/K294)</f>
        <v>12.237960339943344</v>
      </c>
      <c r="T294" s="13">
        <v>158</v>
      </c>
      <c r="U294" s="13">
        <v>0.30399999999999999</v>
      </c>
    </row>
    <row r="295" spans="1:87" s="14" customFormat="1" x14ac:dyDescent="0.25">
      <c r="A295" s="13" t="s">
        <v>165</v>
      </c>
      <c r="B295" s="13">
        <v>2006</v>
      </c>
      <c r="C295" s="24">
        <v>6.5</v>
      </c>
      <c r="D295" s="13">
        <v>4</v>
      </c>
      <c r="E295" s="13">
        <v>4</v>
      </c>
      <c r="F295" s="13">
        <v>20</v>
      </c>
      <c r="G295" s="13">
        <v>5</v>
      </c>
      <c r="H295" s="13">
        <v>2</v>
      </c>
      <c r="I295" s="13">
        <v>0</v>
      </c>
      <c r="J295" s="13">
        <v>5</v>
      </c>
      <c r="K295" s="13">
        <v>44.3</v>
      </c>
      <c r="L295" s="13">
        <v>62</v>
      </c>
      <c r="M295" s="13">
        <v>45</v>
      </c>
      <c r="N295" s="13">
        <v>32</v>
      </c>
      <c r="O295" s="13">
        <v>13</v>
      </c>
      <c r="P295" s="13">
        <v>27</v>
      </c>
      <c r="Q295" s="37">
        <f>AVERAGE(P295/(K295/9))</f>
        <v>5.4853273137697522</v>
      </c>
      <c r="R295" s="37">
        <f>AVERAGE(P295/O295)</f>
        <v>2.0769230769230771</v>
      </c>
      <c r="S295" s="37">
        <f>AVERAGE((L295*9)/K295)</f>
        <v>12.595936794582393</v>
      </c>
      <c r="T295" s="13">
        <v>192</v>
      </c>
      <c r="U295" s="13">
        <v>0.32300000000000001</v>
      </c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</row>
    <row r="296" spans="1:87" s="12" customFormat="1" x14ac:dyDescent="0.25">
      <c r="A296" s="12" t="s">
        <v>165</v>
      </c>
      <c r="B296" s="12" t="s">
        <v>1</v>
      </c>
      <c r="C296" s="12">
        <v>7.11</v>
      </c>
      <c r="D296" s="12">
        <v>4</v>
      </c>
      <c r="E296" s="12">
        <v>10</v>
      </c>
      <c r="F296" s="12">
        <v>28</v>
      </c>
      <c r="G296" s="12">
        <v>12</v>
      </c>
      <c r="H296" s="12">
        <v>3</v>
      </c>
      <c r="I296" s="12">
        <v>0</v>
      </c>
      <c r="J296" s="12">
        <v>5</v>
      </c>
      <c r="K296" s="12">
        <v>79.7</v>
      </c>
      <c r="L296" s="12">
        <v>110</v>
      </c>
      <c r="M296" s="12">
        <v>92</v>
      </c>
      <c r="N296" s="12">
        <v>63</v>
      </c>
      <c r="O296" s="12">
        <v>30</v>
      </c>
      <c r="P296" s="12">
        <v>44</v>
      </c>
      <c r="Q296" s="37">
        <f>AVERAGE(P296/(K296/9))</f>
        <v>4.9686323713927223</v>
      </c>
      <c r="R296" s="37">
        <f>AVERAGE(P296/O296)</f>
        <v>1.4666666666666666</v>
      </c>
      <c r="S296" s="37">
        <f>AVERAGE((L296*9)/K296)</f>
        <v>12.421580928481806</v>
      </c>
      <c r="T296" s="12">
        <v>350</v>
      </c>
      <c r="U296" s="12">
        <v>0.314</v>
      </c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  <c r="BO296" s="47"/>
      <c r="BP296" s="47"/>
      <c r="BQ296" s="47"/>
      <c r="BR296" s="47"/>
      <c r="BS296" s="47"/>
      <c r="BT296" s="47"/>
      <c r="BU296" s="47"/>
      <c r="BV296" s="47"/>
      <c r="BW296" s="47"/>
      <c r="BX296" s="47"/>
      <c r="BY296" s="47"/>
      <c r="BZ296" s="47"/>
      <c r="CA296" s="47"/>
      <c r="CB296" s="47"/>
      <c r="CC296" s="47"/>
      <c r="CD296" s="47"/>
      <c r="CE296" s="47"/>
      <c r="CF296" s="47"/>
      <c r="CG296" s="47"/>
      <c r="CH296" s="47"/>
      <c r="CI296" s="47"/>
    </row>
    <row r="297" spans="1:87" s="12" customFormat="1" x14ac:dyDescent="0.25">
      <c r="C297" s="23"/>
      <c r="Q297" s="37"/>
      <c r="R297" s="37"/>
      <c r="S297" s="37"/>
      <c r="U297" s="15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47"/>
      <c r="BT297" s="47"/>
      <c r="BU297" s="47"/>
      <c r="BV297" s="47"/>
      <c r="BW297" s="47"/>
      <c r="BX297" s="47"/>
      <c r="BY297" s="47"/>
      <c r="BZ297" s="47"/>
      <c r="CA297" s="47"/>
      <c r="CB297" s="47"/>
      <c r="CC297" s="47"/>
      <c r="CD297" s="47"/>
      <c r="CE297" s="47"/>
      <c r="CF297" s="47"/>
      <c r="CG297" s="47"/>
      <c r="CH297" s="47"/>
      <c r="CI297" s="47"/>
    </row>
    <row r="298" spans="1:87" s="21" customFormat="1" x14ac:dyDescent="0.25">
      <c r="A298" s="14" t="s">
        <v>181</v>
      </c>
      <c r="B298" s="14">
        <v>2004</v>
      </c>
      <c r="C298" s="14">
        <v>2.14</v>
      </c>
      <c r="D298" s="14">
        <v>2</v>
      </c>
      <c r="E298" s="14">
        <v>4</v>
      </c>
      <c r="F298" s="14">
        <v>9</v>
      </c>
      <c r="G298" s="14">
        <v>8</v>
      </c>
      <c r="H298" s="14">
        <v>4</v>
      </c>
      <c r="I298" s="14">
        <v>0</v>
      </c>
      <c r="J298" s="14">
        <v>0</v>
      </c>
      <c r="K298" s="14">
        <v>54.7</v>
      </c>
      <c r="L298" s="14">
        <v>51</v>
      </c>
      <c r="M298" s="14">
        <v>25</v>
      </c>
      <c r="N298" s="14">
        <v>13</v>
      </c>
      <c r="O298" s="14">
        <v>15</v>
      </c>
      <c r="P298" s="14">
        <v>42</v>
      </c>
      <c r="Q298" s="37">
        <f>AVERAGE(P298/(K298/9))</f>
        <v>6.9104204753199259</v>
      </c>
      <c r="R298" s="37">
        <f>AVERAGE(P298/O298)</f>
        <v>2.8</v>
      </c>
      <c r="S298" s="37">
        <f>AVERAGE((L298*9)/K298)</f>
        <v>8.3912248628884818</v>
      </c>
      <c r="T298" s="14">
        <v>208</v>
      </c>
      <c r="U298" s="14">
        <v>0.245</v>
      </c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</row>
    <row r="299" spans="1:87" s="21" customFormat="1" x14ac:dyDescent="0.25">
      <c r="A299" s="1" t="s">
        <v>181</v>
      </c>
      <c r="B299" s="1" t="s">
        <v>1</v>
      </c>
      <c r="C299" s="12">
        <v>2.14</v>
      </c>
      <c r="D299" s="12">
        <v>2</v>
      </c>
      <c r="E299" s="12">
        <v>4</v>
      </c>
      <c r="F299" s="12">
        <v>9</v>
      </c>
      <c r="G299" s="12">
        <v>8</v>
      </c>
      <c r="H299" s="12">
        <v>4</v>
      </c>
      <c r="I299" s="12">
        <v>0</v>
      </c>
      <c r="J299" s="12">
        <v>0</v>
      </c>
      <c r="K299" s="12">
        <v>54.7</v>
      </c>
      <c r="L299" s="12">
        <v>51</v>
      </c>
      <c r="M299" s="12">
        <v>25</v>
      </c>
      <c r="N299" s="12">
        <v>13</v>
      </c>
      <c r="O299" s="12">
        <v>15</v>
      </c>
      <c r="P299" s="12">
        <v>42</v>
      </c>
      <c r="Q299" s="37">
        <f>AVERAGE(P299/(K299/9))</f>
        <v>6.9104204753199259</v>
      </c>
      <c r="R299" s="37">
        <f>AVERAGE(P299/O299)</f>
        <v>2.8</v>
      </c>
      <c r="S299" s="37">
        <f>AVERAGE((L299*9)/K299)</f>
        <v>8.3912248628884818</v>
      </c>
      <c r="T299" s="12">
        <v>208</v>
      </c>
      <c r="U299" s="12">
        <v>0.245</v>
      </c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</row>
    <row r="300" spans="1:87" s="67" customFormat="1" x14ac:dyDescent="0.25">
      <c r="A300" s="1"/>
      <c r="B300" s="1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37"/>
      <c r="R300" s="37"/>
      <c r="S300" s="37"/>
      <c r="T300" s="12"/>
      <c r="U300" s="12"/>
    </row>
    <row r="301" spans="1:87" s="20" customFormat="1" x14ac:dyDescent="0.25">
      <c r="A301" s="14" t="s">
        <v>182</v>
      </c>
      <c r="B301" s="14">
        <v>2004</v>
      </c>
      <c r="C301" s="14">
        <v>2.84</v>
      </c>
      <c r="D301" s="14">
        <v>3</v>
      </c>
      <c r="E301" s="14">
        <v>0</v>
      </c>
      <c r="F301" s="14">
        <v>8</v>
      </c>
      <c r="G301" s="14">
        <v>2</v>
      </c>
      <c r="H301" s="14">
        <v>2</v>
      </c>
      <c r="I301" s="14">
        <v>0</v>
      </c>
      <c r="J301" s="14">
        <v>0</v>
      </c>
      <c r="K301" s="14">
        <v>25.3</v>
      </c>
      <c r="L301" s="14">
        <v>21</v>
      </c>
      <c r="M301" s="14">
        <v>12</v>
      </c>
      <c r="N301" s="14">
        <v>8</v>
      </c>
      <c r="O301" s="14">
        <v>12</v>
      </c>
      <c r="P301" s="14">
        <v>15</v>
      </c>
      <c r="Q301" s="37">
        <f>AVERAGE(P301/(K301/9))</f>
        <v>5.3359683794466397</v>
      </c>
      <c r="R301" s="37">
        <f>AVERAGE(P301/O301)</f>
        <v>1.25</v>
      </c>
      <c r="S301" s="37">
        <f>AVERAGE((L301*9)/K301)</f>
        <v>7.4703557312252959</v>
      </c>
      <c r="T301" s="14">
        <v>95</v>
      </c>
      <c r="U301" s="14">
        <v>0.221</v>
      </c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</row>
    <row r="302" spans="1:87" s="20" customFormat="1" x14ac:dyDescent="0.25">
      <c r="A302" s="1" t="s">
        <v>182</v>
      </c>
      <c r="B302" s="1" t="s">
        <v>1</v>
      </c>
      <c r="C302" s="12">
        <v>2.84</v>
      </c>
      <c r="D302" s="12">
        <v>3</v>
      </c>
      <c r="E302" s="12">
        <v>0</v>
      </c>
      <c r="F302" s="12">
        <v>8</v>
      </c>
      <c r="G302" s="12">
        <v>2</v>
      </c>
      <c r="H302" s="12">
        <v>2</v>
      </c>
      <c r="I302" s="12">
        <v>0</v>
      </c>
      <c r="J302" s="12">
        <v>0</v>
      </c>
      <c r="K302" s="12">
        <v>25.3</v>
      </c>
      <c r="L302" s="12">
        <v>21</v>
      </c>
      <c r="M302" s="12">
        <v>12</v>
      </c>
      <c r="N302" s="12">
        <v>8</v>
      </c>
      <c r="O302" s="12">
        <v>12</v>
      </c>
      <c r="P302" s="12">
        <v>15</v>
      </c>
      <c r="Q302" s="37">
        <f>AVERAGE(P302/(K302/9))</f>
        <v>5.3359683794466397</v>
      </c>
      <c r="R302" s="37">
        <f>AVERAGE(P302/O302)</f>
        <v>1.25</v>
      </c>
      <c r="S302" s="37">
        <f>AVERAGE((L302*9)/K302)</f>
        <v>7.4703557312252959</v>
      </c>
      <c r="T302" s="12">
        <v>95</v>
      </c>
      <c r="U302" s="12">
        <v>0.221</v>
      </c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</row>
    <row r="303" spans="1:87" s="20" customFormat="1" x14ac:dyDescent="0.25">
      <c r="A303" s="1"/>
      <c r="B303" s="1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37"/>
      <c r="R303" s="37"/>
      <c r="S303" s="37"/>
      <c r="T303" s="12"/>
      <c r="U303" s="12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</row>
    <row r="304" spans="1:87" s="13" customFormat="1" x14ac:dyDescent="0.25">
      <c r="A304" s="20" t="s">
        <v>199</v>
      </c>
      <c r="B304" s="20">
        <v>2004</v>
      </c>
      <c r="C304" s="20">
        <v>5.67</v>
      </c>
      <c r="D304" s="20">
        <v>3</v>
      </c>
      <c r="E304" s="20">
        <v>4</v>
      </c>
      <c r="F304" s="20">
        <v>8</v>
      </c>
      <c r="G304" s="20">
        <v>8</v>
      </c>
      <c r="H304" s="20">
        <v>4</v>
      </c>
      <c r="I304" s="20">
        <v>0</v>
      </c>
      <c r="J304" s="20">
        <v>0</v>
      </c>
      <c r="K304" s="30">
        <v>46</v>
      </c>
      <c r="L304" s="20">
        <v>58</v>
      </c>
      <c r="M304" s="20">
        <v>40</v>
      </c>
      <c r="N304" s="20">
        <v>29</v>
      </c>
      <c r="O304" s="20">
        <v>24</v>
      </c>
      <c r="P304" s="20">
        <v>36</v>
      </c>
      <c r="Q304" s="37">
        <f>AVERAGE(P304/(K304/9))</f>
        <v>7.0434782608695654</v>
      </c>
      <c r="R304" s="37">
        <f>AVERAGE(P304/O304)</f>
        <v>1.5</v>
      </c>
      <c r="S304" s="37">
        <f>AVERAGE((L304*9)/K304)</f>
        <v>11.347826086956522</v>
      </c>
      <c r="T304" s="20">
        <v>190</v>
      </c>
      <c r="U304" s="20">
        <v>0.30499999999999999</v>
      </c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</row>
    <row r="305" spans="1:87" s="53" customFormat="1" x14ac:dyDescent="0.25">
      <c r="A305" s="1" t="s">
        <v>199</v>
      </c>
      <c r="B305" s="1" t="s">
        <v>1</v>
      </c>
      <c r="C305" s="12">
        <v>5.67</v>
      </c>
      <c r="D305" s="12">
        <v>3</v>
      </c>
      <c r="E305" s="12">
        <v>4</v>
      </c>
      <c r="F305" s="12">
        <v>8</v>
      </c>
      <c r="G305" s="12">
        <v>8</v>
      </c>
      <c r="H305" s="12">
        <v>4</v>
      </c>
      <c r="I305" s="12">
        <v>0</v>
      </c>
      <c r="J305" s="12">
        <v>0</v>
      </c>
      <c r="K305" s="22">
        <v>46</v>
      </c>
      <c r="L305" s="12">
        <v>58</v>
      </c>
      <c r="M305" s="12">
        <v>40</v>
      </c>
      <c r="N305" s="12">
        <v>29</v>
      </c>
      <c r="O305" s="12">
        <v>24</v>
      </c>
      <c r="P305" s="12">
        <v>36</v>
      </c>
      <c r="Q305" s="37">
        <f>AVERAGE(P305/(K305/9))</f>
        <v>7.0434782608695654</v>
      </c>
      <c r="R305" s="37">
        <f>AVERAGE(P305/O305)</f>
        <v>1.5</v>
      </c>
      <c r="S305" s="37">
        <f>AVERAGE((L305*9)/K305)</f>
        <v>11.347826086956522</v>
      </c>
      <c r="T305" s="12">
        <v>190</v>
      </c>
      <c r="U305" s="12">
        <v>0.30499999999999999</v>
      </c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  <c r="BY305" s="52"/>
      <c r="BZ305" s="52"/>
      <c r="CA305" s="52"/>
      <c r="CB305" s="52"/>
      <c r="CC305" s="52"/>
      <c r="CD305" s="52"/>
      <c r="CE305" s="52"/>
      <c r="CF305" s="52"/>
      <c r="CG305" s="52"/>
      <c r="CH305" s="52"/>
      <c r="CI305" s="52"/>
    </row>
    <row r="306" spans="1:87" s="53" customFormat="1" x14ac:dyDescent="0.25">
      <c r="A306" s="1"/>
      <c r="B306" s="1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37"/>
      <c r="R306" s="37"/>
      <c r="S306" s="37"/>
      <c r="T306" s="12"/>
      <c r="U306" s="1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  <c r="BV306" s="52"/>
      <c r="BW306" s="52"/>
      <c r="BX306" s="52"/>
      <c r="BY306" s="52"/>
      <c r="BZ306" s="52"/>
      <c r="CA306" s="52"/>
      <c r="CB306" s="52"/>
      <c r="CC306" s="52"/>
      <c r="CD306" s="52"/>
      <c r="CE306" s="52"/>
      <c r="CF306" s="52"/>
      <c r="CG306" s="52"/>
      <c r="CH306" s="52"/>
      <c r="CI306" s="52"/>
    </row>
    <row r="307" spans="1:87" s="53" customFormat="1" x14ac:dyDescent="0.25">
      <c r="A307" s="65" t="s">
        <v>144</v>
      </c>
      <c r="B307" s="65">
        <v>2003</v>
      </c>
      <c r="C307" s="65">
        <v>2.85</v>
      </c>
      <c r="D307" s="65">
        <v>3</v>
      </c>
      <c r="E307" s="65">
        <v>3</v>
      </c>
      <c r="F307" s="65">
        <v>8</v>
      </c>
      <c r="G307" s="65">
        <v>7</v>
      </c>
      <c r="H307" s="65">
        <v>4</v>
      </c>
      <c r="I307" s="65">
        <v>0</v>
      </c>
      <c r="J307" s="65">
        <v>1</v>
      </c>
      <c r="K307" s="73">
        <v>41</v>
      </c>
      <c r="L307" s="65">
        <v>37</v>
      </c>
      <c r="M307" s="65">
        <v>25</v>
      </c>
      <c r="N307" s="65">
        <v>13</v>
      </c>
      <c r="O307" s="65">
        <v>20</v>
      </c>
      <c r="P307" s="65">
        <v>21</v>
      </c>
      <c r="Q307" s="66">
        <f>AVERAGE(P307/(K307/9))</f>
        <v>4.6097560975609762</v>
      </c>
      <c r="R307" s="66">
        <f>AVERAGE(P307/O307)</f>
        <v>1.05</v>
      </c>
      <c r="S307" s="66">
        <f>AVERAGE((L307*9)/K307)</f>
        <v>8.1219512195121943</v>
      </c>
      <c r="T307" s="65">
        <v>147</v>
      </c>
      <c r="U307" s="65">
        <v>0.252</v>
      </c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  <c r="BV307" s="52"/>
      <c r="BW307" s="52"/>
      <c r="BX307" s="52"/>
      <c r="BY307" s="52"/>
      <c r="BZ307" s="52"/>
      <c r="CA307" s="52"/>
      <c r="CB307" s="52"/>
      <c r="CC307" s="52"/>
      <c r="CD307" s="52"/>
      <c r="CE307" s="52"/>
      <c r="CF307" s="52"/>
      <c r="CG307" s="52"/>
      <c r="CH307" s="52"/>
      <c r="CI307" s="52"/>
    </row>
    <row r="308" spans="1:87" s="21" customFormat="1" x14ac:dyDescent="0.25">
      <c r="A308" s="13" t="s">
        <v>144</v>
      </c>
      <c r="B308" s="13">
        <v>2004</v>
      </c>
      <c r="C308" s="13">
        <v>6.56</v>
      </c>
      <c r="D308" s="13">
        <v>2</v>
      </c>
      <c r="E308" s="13">
        <v>5</v>
      </c>
      <c r="F308" s="13">
        <v>8</v>
      </c>
      <c r="G308" s="13">
        <v>8</v>
      </c>
      <c r="H308" s="13">
        <v>4</v>
      </c>
      <c r="I308" s="13">
        <v>0</v>
      </c>
      <c r="J308" s="13">
        <v>0</v>
      </c>
      <c r="K308" s="31">
        <v>48</v>
      </c>
      <c r="L308" s="13">
        <v>73</v>
      </c>
      <c r="M308" s="13">
        <v>50</v>
      </c>
      <c r="N308" s="13">
        <v>35</v>
      </c>
      <c r="O308" s="13">
        <v>14</v>
      </c>
      <c r="P308" s="13">
        <v>42</v>
      </c>
      <c r="Q308" s="37">
        <f>AVERAGE(P308/(K308/9))</f>
        <v>7.875</v>
      </c>
      <c r="R308" s="37">
        <f>AVERAGE(P308/O308)</f>
        <v>3</v>
      </c>
      <c r="S308" s="37">
        <f>AVERAGE((L308*9)/K308)</f>
        <v>13.6875</v>
      </c>
      <c r="T308" s="13">
        <v>221</v>
      </c>
      <c r="U308" s="28">
        <v>0.33</v>
      </c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</row>
    <row r="309" spans="1:87" s="13" customFormat="1" x14ac:dyDescent="0.25">
      <c r="A309" s="13" t="s">
        <v>144</v>
      </c>
      <c r="B309" s="13">
        <v>2005</v>
      </c>
      <c r="C309" s="13">
        <v>2.4300000000000002</v>
      </c>
      <c r="D309" s="13">
        <v>3</v>
      </c>
      <c r="E309" s="13">
        <v>3</v>
      </c>
      <c r="F309" s="13">
        <v>6</v>
      </c>
      <c r="G309" s="13">
        <v>6</v>
      </c>
      <c r="H309" s="13">
        <v>4</v>
      </c>
      <c r="I309" s="13">
        <v>0</v>
      </c>
      <c r="J309" s="13">
        <v>0</v>
      </c>
      <c r="K309" s="31">
        <v>37</v>
      </c>
      <c r="L309" s="13">
        <v>41</v>
      </c>
      <c r="M309" s="13">
        <v>16</v>
      </c>
      <c r="N309" s="13">
        <v>10</v>
      </c>
      <c r="O309" s="13">
        <v>12</v>
      </c>
      <c r="P309" s="13">
        <v>28</v>
      </c>
      <c r="Q309" s="37">
        <f>AVERAGE(P309/(K309/9))</f>
        <v>6.8108108108108114</v>
      </c>
      <c r="R309" s="37">
        <f>AVERAGE(P309/O309)</f>
        <v>2.3333333333333335</v>
      </c>
      <c r="S309" s="37">
        <f>AVERAGE((L309*9)/K309)</f>
        <v>9.9729729729729737</v>
      </c>
      <c r="T309" s="13">
        <v>147</v>
      </c>
      <c r="U309" s="13">
        <v>0.27900000000000003</v>
      </c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</row>
    <row r="310" spans="1:87" s="13" customFormat="1" x14ac:dyDescent="0.25">
      <c r="A310" s="13" t="s">
        <v>144</v>
      </c>
      <c r="B310" s="13">
        <v>2006</v>
      </c>
      <c r="C310" s="13">
        <v>5.22</v>
      </c>
      <c r="D310" s="13">
        <v>5</v>
      </c>
      <c r="E310" s="13">
        <v>3</v>
      </c>
      <c r="F310" s="13">
        <v>11</v>
      </c>
      <c r="G310" s="13">
        <v>10</v>
      </c>
      <c r="H310" s="13">
        <v>5</v>
      </c>
      <c r="I310" s="13">
        <v>1</v>
      </c>
      <c r="J310" s="13">
        <v>0</v>
      </c>
      <c r="K310" s="13">
        <v>60.3</v>
      </c>
      <c r="L310" s="13">
        <v>67</v>
      </c>
      <c r="M310" s="13">
        <v>52</v>
      </c>
      <c r="N310" s="13">
        <v>35</v>
      </c>
      <c r="O310" s="13">
        <v>31</v>
      </c>
      <c r="P310" s="13">
        <v>46</v>
      </c>
      <c r="Q310" s="37">
        <f>AVERAGE(P310/(K310/9))</f>
        <v>6.8656716417910459</v>
      </c>
      <c r="R310" s="37">
        <f>AVERAGE(P310/O310)</f>
        <v>1.4838709677419355</v>
      </c>
      <c r="S310" s="37">
        <f>AVERAGE((L310*9)/K310)</f>
        <v>10</v>
      </c>
      <c r="T310" s="13">
        <v>239</v>
      </c>
      <c r="U310" s="28">
        <v>0.28000000000000003</v>
      </c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</row>
    <row r="311" spans="1:87" s="12" customFormat="1" x14ac:dyDescent="0.25">
      <c r="A311" s="12" t="s">
        <v>144</v>
      </c>
      <c r="B311" s="12" t="s">
        <v>1</v>
      </c>
      <c r="C311" s="12">
        <v>4.49</v>
      </c>
      <c r="D311" s="12">
        <v>13</v>
      </c>
      <c r="E311" s="12">
        <v>14</v>
      </c>
      <c r="F311" s="12">
        <v>33</v>
      </c>
      <c r="G311" s="12">
        <v>31</v>
      </c>
      <c r="H311" s="12">
        <v>17</v>
      </c>
      <c r="I311" s="12">
        <v>1</v>
      </c>
      <c r="J311" s="12">
        <v>1</v>
      </c>
      <c r="K311" s="12">
        <v>186.3</v>
      </c>
      <c r="L311" s="12">
        <v>218</v>
      </c>
      <c r="M311" s="12">
        <v>143</v>
      </c>
      <c r="N311" s="12">
        <v>93</v>
      </c>
      <c r="O311" s="12">
        <v>77</v>
      </c>
      <c r="P311" s="12">
        <v>137</v>
      </c>
      <c r="Q311" s="37">
        <f>AVERAGE(P311/(K311/9))</f>
        <v>6.6183574879227045</v>
      </c>
      <c r="R311" s="37">
        <f>AVERAGE(P311/O311)</f>
        <v>1.7792207792207793</v>
      </c>
      <c r="S311" s="37">
        <f>AVERAGE((L311*9)/K311)</f>
        <v>10.531400966183574</v>
      </c>
      <c r="T311" s="12">
        <v>754</v>
      </c>
      <c r="U311" s="12">
        <v>0.28899999999999998</v>
      </c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  <c r="BO311" s="47"/>
      <c r="BP311" s="47"/>
      <c r="BQ311" s="47"/>
      <c r="BR311" s="47"/>
      <c r="BS311" s="47"/>
      <c r="BT311" s="47"/>
      <c r="BU311" s="47"/>
      <c r="BV311" s="47"/>
      <c r="BW311" s="47"/>
      <c r="BX311" s="47"/>
      <c r="BY311" s="47"/>
      <c r="BZ311" s="47"/>
      <c r="CA311" s="47"/>
      <c r="CB311" s="47"/>
      <c r="CC311" s="47"/>
      <c r="CD311" s="47"/>
      <c r="CE311" s="47"/>
      <c r="CF311" s="47"/>
      <c r="CG311" s="47"/>
      <c r="CH311" s="47"/>
      <c r="CI311" s="47"/>
    </row>
    <row r="312" spans="1:87" s="12" customFormat="1" x14ac:dyDescent="0.25">
      <c r="Q312" s="37"/>
      <c r="R312" s="37"/>
      <c r="S312" s="3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  <c r="BP312" s="47"/>
      <c r="BQ312" s="47"/>
      <c r="BR312" s="47"/>
      <c r="BS312" s="47"/>
      <c r="BT312" s="47"/>
      <c r="BU312" s="47"/>
      <c r="BV312" s="47"/>
      <c r="BW312" s="47"/>
      <c r="BX312" s="47"/>
      <c r="BY312" s="47"/>
      <c r="BZ312" s="47"/>
      <c r="CA312" s="47"/>
      <c r="CB312" s="47"/>
      <c r="CC312" s="47"/>
      <c r="CD312" s="47"/>
      <c r="CE312" s="47"/>
      <c r="CF312" s="47"/>
      <c r="CG312" s="47"/>
      <c r="CH312" s="47"/>
      <c r="CI312" s="47"/>
    </row>
    <row r="313" spans="1:87" s="12" customFormat="1" x14ac:dyDescent="0.25">
      <c r="A313" s="65" t="s">
        <v>166</v>
      </c>
      <c r="B313" s="65">
        <v>2003</v>
      </c>
      <c r="C313" s="65">
        <v>5.82</v>
      </c>
      <c r="D313" s="65">
        <v>1</v>
      </c>
      <c r="E313" s="65">
        <v>2</v>
      </c>
      <c r="F313" s="65">
        <v>8</v>
      </c>
      <c r="G313" s="65">
        <v>2</v>
      </c>
      <c r="H313" s="65">
        <v>0</v>
      </c>
      <c r="I313" s="65">
        <v>0</v>
      </c>
      <c r="J313" s="65">
        <v>0</v>
      </c>
      <c r="K313" s="73">
        <v>17</v>
      </c>
      <c r="L313" s="65">
        <v>24</v>
      </c>
      <c r="M313" s="65">
        <v>16</v>
      </c>
      <c r="N313" s="65">
        <v>11</v>
      </c>
      <c r="O313" s="65">
        <v>11</v>
      </c>
      <c r="P313" s="65">
        <v>10</v>
      </c>
      <c r="Q313" s="66">
        <f>AVERAGE(P313/(K313/9))</f>
        <v>5.2941176470588234</v>
      </c>
      <c r="R313" s="66">
        <f>AVERAGE(P313/O313)</f>
        <v>0.90909090909090906</v>
      </c>
      <c r="S313" s="66">
        <f>AVERAGE((L313*9)/K313)</f>
        <v>12.705882352941176</v>
      </c>
      <c r="T313" s="65">
        <v>71</v>
      </c>
      <c r="U313" s="65">
        <v>0.33800000000000002</v>
      </c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  <c r="BO313" s="47"/>
      <c r="BP313" s="47"/>
      <c r="BQ313" s="47"/>
      <c r="BR313" s="47"/>
      <c r="BS313" s="47"/>
      <c r="BT313" s="47"/>
      <c r="BU313" s="47"/>
      <c r="BV313" s="47"/>
      <c r="BW313" s="47"/>
      <c r="BX313" s="47"/>
      <c r="BY313" s="47"/>
      <c r="BZ313" s="47"/>
      <c r="CA313" s="47"/>
      <c r="CB313" s="47"/>
      <c r="CC313" s="47"/>
      <c r="CD313" s="47"/>
      <c r="CE313" s="47"/>
      <c r="CF313" s="47"/>
      <c r="CG313" s="47"/>
      <c r="CH313" s="47"/>
      <c r="CI313" s="47"/>
    </row>
    <row r="314" spans="1:87" x14ac:dyDescent="0.25">
      <c r="A314" s="13" t="s">
        <v>166</v>
      </c>
      <c r="B314" s="13">
        <v>2004</v>
      </c>
      <c r="C314" s="13">
        <v>4.59</v>
      </c>
      <c r="D314" s="13">
        <v>4</v>
      </c>
      <c r="E314" s="13">
        <v>2</v>
      </c>
      <c r="F314" s="13">
        <v>8</v>
      </c>
      <c r="G314" s="13">
        <v>6</v>
      </c>
      <c r="H314" s="13">
        <v>2</v>
      </c>
      <c r="I314" s="13">
        <v>0</v>
      </c>
      <c r="J314" s="13">
        <v>0</v>
      </c>
      <c r="K314" s="13">
        <v>33.299999999999997</v>
      </c>
      <c r="L314" s="13">
        <v>37</v>
      </c>
      <c r="M314" s="13">
        <v>26</v>
      </c>
      <c r="N314" s="13">
        <v>17</v>
      </c>
      <c r="O314" s="13">
        <v>14</v>
      </c>
      <c r="P314" s="13">
        <v>17</v>
      </c>
      <c r="Q314" s="37">
        <f>AVERAGE(P314/(K314/9))</f>
        <v>4.5945945945945947</v>
      </c>
      <c r="R314" s="37">
        <f>AVERAGE(P314/O314)</f>
        <v>1.2142857142857142</v>
      </c>
      <c r="S314" s="37">
        <f>AVERAGE((L314*9)/K314)</f>
        <v>10</v>
      </c>
      <c r="T314" s="13">
        <v>135</v>
      </c>
      <c r="U314" s="13">
        <v>0.27400000000000002</v>
      </c>
    </row>
    <row r="315" spans="1:87" s="9" customFormat="1" x14ac:dyDescent="0.25">
      <c r="A315" s="13" t="s">
        <v>166</v>
      </c>
      <c r="B315" s="13">
        <v>2005</v>
      </c>
      <c r="C315" s="13">
        <v>5.59</v>
      </c>
      <c r="D315" s="13">
        <v>0</v>
      </c>
      <c r="E315" s="13">
        <v>0</v>
      </c>
      <c r="F315" s="13">
        <v>6</v>
      </c>
      <c r="G315" s="13">
        <v>0</v>
      </c>
      <c r="H315" s="13">
        <v>0</v>
      </c>
      <c r="I315" s="13">
        <v>0</v>
      </c>
      <c r="J315" s="13">
        <v>0</v>
      </c>
      <c r="K315" s="13">
        <v>9.6999999999999993</v>
      </c>
      <c r="L315" s="13">
        <v>14</v>
      </c>
      <c r="M315" s="13">
        <v>6</v>
      </c>
      <c r="N315" s="13">
        <v>6</v>
      </c>
      <c r="O315" s="13">
        <v>2</v>
      </c>
      <c r="P315" s="13">
        <v>9</v>
      </c>
      <c r="Q315" s="37">
        <f>AVERAGE(P315/(K315/9))</f>
        <v>8.3505154639175263</v>
      </c>
      <c r="R315" s="37">
        <f>AVERAGE(P315/O315)</f>
        <v>4.5</v>
      </c>
      <c r="S315" s="37">
        <f>AVERAGE((L315*9)/K315)</f>
        <v>12.989690721649486</v>
      </c>
      <c r="T315" s="13">
        <v>42</v>
      </c>
      <c r="U315" s="13">
        <v>0.33300000000000002</v>
      </c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</row>
    <row r="316" spans="1:87" s="1" customFormat="1" x14ac:dyDescent="0.25">
      <c r="A316" s="12" t="s">
        <v>166</v>
      </c>
      <c r="B316" s="12" t="s">
        <v>1</v>
      </c>
      <c r="C316" s="23">
        <v>5.0999999999999996</v>
      </c>
      <c r="D316" s="12">
        <v>5</v>
      </c>
      <c r="E316" s="12">
        <v>4</v>
      </c>
      <c r="F316" s="12">
        <v>22</v>
      </c>
      <c r="G316" s="12">
        <v>8</v>
      </c>
      <c r="H316" s="12">
        <v>2</v>
      </c>
      <c r="I316" s="12">
        <v>0</v>
      </c>
      <c r="J316" s="12">
        <v>0</v>
      </c>
      <c r="K316" s="22">
        <v>60</v>
      </c>
      <c r="L316" s="12">
        <v>75</v>
      </c>
      <c r="M316" s="12">
        <v>48</v>
      </c>
      <c r="N316" s="12">
        <v>34</v>
      </c>
      <c r="O316" s="12">
        <v>27</v>
      </c>
      <c r="P316" s="12">
        <v>36</v>
      </c>
      <c r="Q316" s="37">
        <f>AVERAGE(P316/(K316/9))</f>
        <v>5.3999999999999995</v>
      </c>
      <c r="R316" s="37">
        <f>AVERAGE(P316/O316)</f>
        <v>1.3333333333333333</v>
      </c>
      <c r="S316" s="37">
        <f>AVERAGE((L316*9)/K316)</f>
        <v>11.25</v>
      </c>
      <c r="T316" s="12">
        <v>248</v>
      </c>
      <c r="U316" s="12">
        <v>0.30199999999999999</v>
      </c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</row>
    <row r="317" spans="1:87" s="12" customFormat="1" x14ac:dyDescent="0.25">
      <c r="A317" s="1"/>
      <c r="B317" s="1"/>
      <c r="Q317" s="37"/>
      <c r="R317" s="37"/>
      <c r="S317" s="3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  <c r="BO317" s="47"/>
      <c r="BP317" s="47"/>
      <c r="BQ317" s="47"/>
      <c r="BR317" s="47"/>
      <c r="BS317" s="47"/>
      <c r="BT317" s="47"/>
      <c r="BU317" s="47"/>
      <c r="BV317" s="47"/>
      <c r="BW317" s="47"/>
      <c r="BX317" s="47"/>
      <c r="BY317" s="47"/>
      <c r="BZ317" s="47"/>
      <c r="CA317" s="47"/>
      <c r="CB317" s="47"/>
      <c r="CC317" s="47"/>
      <c r="CD317" s="47"/>
      <c r="CE317" s="47"/>
      <c r="CF317" s="47"/>
      <c r="CG317" s="47"/>
      <c r="CH317" s="47"/>
      <c r="CI317" s="47"/>
    </row>
    <row r="318" spans="1:87" s="13" customFormat="1" x14ac:dyDescent="0.25">
      <c r="A318" s="51" t="s">
        <v>215</v>
      </c>
      <c r="B318" s="51">
        <v>2002</v>
      </c>
      <c r="C318" s="55">
        <v>7.4</v>
      </c>
      <c r="D318" s="51">
        <v>1</v>
      </c>
      <c r="E318" s="51">
        <v>2</v>
      </c>
      <c r="F318" s="51">
        <v>8</v>
      </c>
      <c r="G318" s="51">
        <v>4</v>
      </c>
      <c r="H318" s="51">
        <v>2</v>
      </c>
      <c r="I318" s="51">
        <v>0</v>
      </c>
      <c r="J318" s="51">
        <v>0</v>
      </c>
      <c r="K318" s="51">
        <v>24.3</v>
      </c>
      <c r="L318" s="51">
        <v>38</v>
      </c>
      <c r="M318" s="51">
        <v>29</v>
      </c>
      <c r="N318" s="51">
        <v>20</v>
      </c>
      <c r="O318" s="51">
        <v>14</v>
      </c>
      <c r="P318" s="51">
        <v>21</v>
      </c>
      <c r="Q318" s="37">
        <f>AVERAGE(P318/(K318/9))</f>
        <v>7.7777777777777777</v>
      </c>
      <c r="R318" s="37">
        <f>AVERAGE(P318/O318)</f>
        <v>1.5</v>
      </c>
      <c r="S318" s="37">
        <f>AVERAGE((L318*9)/K318)</f>
        <v>14.074074074074074</v>
      </c>
      <c r="T318" s="51">
        <v>104</v>
      </c>
      <c r="U318" s="51">
        <v>0.36499999999999999</v>
      </c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  <c r="BP318" s="46"/>
      <c r="BQ318" s="46"/>
      <c r="BR318" s="46"/>
      <c r="BS318" s="46"/>
      <c r="BT318" s="46"/>
      <c r="BU318" s="46"/>
      <c r="BV318" s="46"/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</row>
    <row r="319" spans="1:87" s="13" customFormat="1" x14ac:dyDescent="0.25">
      <c r="A319" s="51" t="s">
        <v>215</v>
      </c>
      <c r="B319" s="51">
        <v>2004</v>
      </c>
      <c r="C319" s="51">
        <v>5.85</v>
      </c>
      <c r="D319" s="51">
        <v>1</v>
      </c>
      <c r="E319" s="51">
        <v>2</v>
      </c>
      <c r="F319" s="51">
        <v>9</v>
      </c>
      <c r="G319" s="51">
        <v>2</v>
      </c>
      <c r="H319" s="51">
        <v>1</v>
      </c>
      <c r="I319" s="51">
        <v>1</v>
      </c>
      <c r="J319" s="51">
        <v>0</v>
      </c>
      <c r="K319" s="51">
        <v>20</v>
      </c>
      <c r="L319" s="51">
        <v>21</v>
      </c>
      <c r="M319" s="51">
        <v>17</v>
      </c>
      <c r="N319" s="51">
        <v>13</v>
      </c>
      <c r="O319" s="51">
        <v>10</v>
      </c>
      <c r="P319" s="51">
        <v>9</v>
      </c>
      <c r="Q319" s="37">
        <f>AVERAGE(P319/(K319/9))</f>
        <v>4.05</v>
      </c>
      <c r="R319" s="37">
        <f>AVERAGE(P319/O319)</f>
        <v>0.9</v>
      </c>
      <c r="S319" s="37">
        <f>AVERAGE((L319*9)/K319)</f>
        <v>9.4499999999999993</v>
      </c>
      <c r="T319" s="51">
        <v>76</v>
      </c>
      <c r="U319" s="51">
        <v>0.27600000000000002</v>
      </c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  <c r="BP319" s="46"/>
      <c r="BQ319" s="46"/>
      <c r="BR319" s="46"/>
      <c r="BS319" s="46"/>
      <c r="BT319" s="46"/>
      <c r="BU319" s="46"/>
      <c r="BV319" s="46"/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</row>
    <row r="320" spans="1:87" s="13" customFormat="1" x14ac:dyDescent="0.25">
      <c r="A320" s="51" t="s">
        <v>215</v>
      </c>
      <c r="B320" s="51">
        <v>2005</v>
      </c>
      <c r="C320" s="51">
        <v>5.75</v>
      </c>
      <c r="D320" s="51">
        <v>1</v>
      </c>
      <c r="E320" s="51">
        <v>1</v>
      </c>
      <c r="F320" s="51">
        <v>12</v>
      </c>
      <c r="G320" s="51">
        <v>2</v>
      </c>
      <c r="H320" s="51">
        <v>0</v>
      </c>
      <c r="I320" s="51">
        <v>0</v>
      </c>
      <c r="J320" s="51">
        <v>0</v>
      </c>
      <c r="K320" s="51">
        <v>20.3</v>
      </c>
      <c r="L320" s="51">
        <v>29</v>
      </c>
      <c r="M320" s="51">
        <v>19</v>
      </c>
      <c r="N320" s="51">
        <v>13</v>
      </c>
      <c r="O320" s="51">
        <v>5</v>
      </c>
      <c r="P320" s="51">
        <v>18</v>
      </c>
      <c r="Q320" s="37">
        <f>AVERAGE(P320/(K320/9))</f>
        <v>7.9802955665024635</v>
      </c>
      <c r="R320" s="37">
        <f>AVERAGE(P320/O320)</f>
        <v>3.6</v>
      </c>
      <c r="S320" s="37">
        <f>AVERAGE((L320*9)/K320)</f>
        <v>12.857142857142856</v>
      </c>
      <c r="T320" s="51">
        <v>88</v>
      </c>
      <c r="U320" s="54">
        <v>0.33</v>
      </c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</row>
    <row r="321" spans="1:87" s="12" customFormat="1" x14ac:dyDescent="0.25">
      <c r="A321" s="1" t="s">
        <v>215</v>
      </c>
      <c r="B321" s="1" t="s">
        <v>1</v>
      </c>
      <c r="C321" s="23">
        <v>6.4</v>
      </c>
      <c r="D321" s="12">
        <v>3</v>
      </c>
      <c r="E321" s="12">
        <v>5</v>
      </c>
      <c r="F321" s="12">
        <v>29</v>
      </c>
      <c r="G321" s="12">
        <v>8</v>
      </c>
      <c r="H321" s="12">
        <v>3</v>
      </c>
      <c r="I321" s="12">
        <v>1</v>
      </c>
      <c r="J321" s="12">
        <v>0</v>
      </c>
      <c r="K321" s="12">
        <v>64.7</v>
      </c>
      <c r="L321" s="12">
        <v>88</v>
      </c>
      <c r="M321" s="12">
        <v>65</v>
      </c>
      <c r="N321" s="12">
        <v>46</v>
      </c>
      <c r="O321" s="12">
        <v>29</v>
      </c>
      <c r="P321" s="12">
        <v>48</v>
      </c>
      <c r="Q321" s="37">
        <f>AVERAGE(P321/(K321/9))</f>
        <v>6.6769706336939718</v>
      </c>
      <c r="R321" s="37">
        <f>AVERAGE(P321/O321)</f>
        <v>1.6551724137931034</v>
      </c>
      <c r="S321" s="37">
        <f>AVERAGE((L321*9)/K321)</f>
        <v>12.241112828438949</v>
      </c>
      <c r="T321" s="12">
        <v>268</v>
      </c>
      <c r="U321" s="12">
        <v>0.32800000000000001</v>
      </c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  <c r="BO321" s="47"/>
      <c r="BP321" s="47"/>
      <c r="BQ321" s="47"/>
      <c r="BR321" s="47"/>
      <c r="BS321" s="47"/>
      <c r="BT321" s="47"/>
      <c r="BU321" s="47"/>
      <c r="BV321" s="47"/>
      <c r="BW321" s="47"/>
      <c r="BX321" s="47"/>
      <c r="BY321" s="47"/>
      <c r="BZ321" s="47"/>
      <c r="CA321" s="47"/>
      <c r="CB321" s="47"/>
      <c r="CC321" s="47"/>
      <c r="CD321" s="47"/>
      <c r="CE321" s="47"/>
      <c r="CF321" s="47"/>
      <c r="CG321" s="47"/>
      <c r="CH321" s="47"/>
      <c r="CI321" s="47"/>
    </row>
    <row r="322" spans="1:87" s="12" customForma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5"/>
      <c r="L322" s="1"/>
      <c r="M322" s="1"/>
      <c r="N322" s="1"/>
      <c r="O322" s="1"/>
      <c r="P322" s="1"/>
      <c r="Q322" s="37"/>
      <c r="R322" s="37"/>
      <c r="S322" s="37"/>
      <c r="T322" s="1"/>
      <c r="U322" s="1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  <c r="BO322" s="47"/>
      <c r="BP322" s="47"/>
      <c r="BQ322" s="47"/>
      <c r="BR322" s="47"/>
      <c r="BS322" s="47"/>
      <c r="BT322" s="47"/>
      <c r="BU322" s="47"/>
      <c r="BV322" s="47"/>
      <c r="BW322" s="47"/>
      <c r="BX322" s="47"/>
      <c r="BY322" s="47"/>
      <c r="BZ322" s="47"/>
      <c r="CA322" s="47"/>
      <c r="CB322" s="47"/>
      <c r="CC322" s="47"/>
      <c r="CD322" s="47"/>
      <c r="CE322" s="47"/>
      <c r="CF322" s="47"/>
      <c r="CG322" s="47"/>
      <c r="CH322" s="47"/>
      <c r="CI322" s="47"/>
    </row>
    <row r="323" spans="1:87" s="16" customFormat="1" x14ac:dyDescent="0.25">
      <c r="A323" s="14" t="s">
        <v>184</v>
      </c>
      <c r="B323" s="14">
        <v>2002</v>
      </c>
      <c r="C323" s="14">
        <v>3.06</v>
      </c>
      <c r="D323" s="14">
        <v>3</v>
      </c>
      <c r="E323" s="14">
        <v>1</v>
      </c>
      <c r="F323" s="14">
        <v>16</v>
      </c>
      <c r="G323" s="14">
        <v>2</v>
      </c>
      <c r="H323" s="14">
        <v>1</v>
      </c>
      <c r="I323" s="14">
        <v>0</v>
      </c>
      <c r="J323" s="14">
        <v>2</v>
      </c>
      <c r="K323" s="14">
        <v>35.299999999999997</v>
      </c>
      <c r="L323" s="14">
        <v>43</v>
      </c>
      <c r="M323" s="14">
        <v>23</v>
      </c>
      <c r="N323" s="14">
        <v>12</v>
      </c>
      <c r="O323" s="14">
        <v>13</v>
      </c>
      <c r="P323" s="14">
        <v>18</v>
      </c>
      <c r="Q323" s="37">
        <f>AVERAGE(P323/(K323/9))</f>
        <v>4.5892351274787542</v>
      </c>
      <c r="R323" s="37">
        <f>AVERAGE(P323/O323)</f>
        <v>1.3846153846153846</v>
      </c>
      <c r="S323" s="37">
        <f>AVERAGE((L323*9)/K323)</f>
        <v>10.963172804532579</v>
      </c>
      <c r="T323" s="14">
        <v>145</v>
      </c>
      <c r="U323" s="14">
        <v>0.29699999999999999</v>
      </c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6"/>
      <c r="BV323" s="46"/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</row>
    <row r="324" spans="1:87" s="13" customFormat="1" x14ac:dyDescent="0.25">
      <c r="A324" s="14" t="s">
        <v>184</v>
      </c>
      <c r="B324" s="14">
        <v>2003</v>
      </c>
      <c r="C324" s="14">
        <v>21.6</v>
      </c>
      <c r="D324" s="14">
        <v>0</v>
      </c>
      <c r="E324" s="14">
        <v>0</v>
      </c>
      <c r="F324" s="14">
        <v>3</v>
      </c>
      <c r="G324" s="14">
        <v>1</v>
      </c>
      <c r="H324" s="14">
        <v>0</v>
      </c>
      <c r="I324" s="14">
        <v>0</v>
      </c>
      <c r="J324" s="14">
        <v>0</v>
      </c>
      <c r="K324" s="14">
        <v>1.7</v>
      </c>
      <c r="L324" s="14">
        <v>2</v>
      </c>
      <c r="M324" s="14">
        <v>4</v>
      </c>
      <c r="N324" s="14">
        <v>4</v>
      </c>
      <c r="O324" s="14">
        <v>2</v>
      </c>
      <c r="P324" s="14">
        <v>0</v>
      </c>
      <c r="Q324" s="37">
        <f>AVERAGE(P324/(K324/9))</f>
        <v>0</v>
      </c>
      <c r="R324" s="37">
        <f>AVERAGE(P324/O324)</f>
        <v>0</v>
      </c>
      <c r="S324" s="37">
        <f>AVERAGE((L324*9)/K324)</f>
        <v>10.588235294117647</v>
      </c>
      <c r="T324" s="14">
        <v>6</v>
      </c>
      <c r="U324" s="14">
        <v>0.33300000000000002</v>
      </c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</row>
    <row r="325" spans="1:87" s="12" customFormat="1" x14ac:dyDescent="0.25">
      <c r="A325" s="1" t="s">
        <v>184</v>
      </c>
      <c r="B325" s="1" t="s">
        <v>1</v>
      </c>
      <c r="C325" s="12">
        <v>3.89</v>
      </c>
      <c r="D325" s="12">
        <v>3</v>
      </c>
      <c r="E325" s="12">
        <v>1</v>
      </c>
      <c r="F325" s="12">
        <v>19</v>
      </c>
      <c r="G325" s="12">
        <v>3</v>
      </c>
      <c r="H325" s="12">
        <v>1</v>
      </c>
      <c r="I325" s="12">
        <v>0</v>
      </c>
      <c r="J325" s="12">
        <v>2</v>
      </c>
      <c r="K325" s="22">
        <v>37</v>
      </c>
      <c r="L325" s="12">
        <v>45</v>
      </c>
      <c r="M325" s="12">
        <v>27</v>
      </c>
      <c r="N325" s="12">
        <v>16</v>
      </c>
      <c r="O325" s="12">
        <v>15</v>
      </c>
      <c r="P325" s="12">
        <v>18</v>
      </c>
      <c r="Q325" s="37">
        <f>AVERAGE(P325/(K325/9))</f>
        <v>4.378378378378379</v>
      </c>
      <c r="R325" s="37">
        <f>AVERAGE(P325/O325)</f>
        <v>1.2</v>
      </c>
      <c r="S325" s="37">
        <f>AVERAGE((L325*9)/K325)</f>
        <v>10.945945945945946</v>
      </c>
      <c r="T325" s="12">
        <v>151</v>
      </c>
      <c r="U325" s="12">
        <v>0.29799999999999999</v>
      </c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  <c r="BO325" s="47"/>
      <c r="BP325" s="47"/>
      <c r="BQ325" s="47"/>
      <c r="BR325" s="47"/>
      <c r="BS325" s="47"/>
      <c r="BT325" s="47"/>
      <c r="BU325" s="47"/>
      <c r="BV325" s="47"/>
      <c r="BW325" s="47"/>
      <c r="BX325" s="47"/>
      <c r="BY325" s="47"/>
      <c r="BZ325" s="47"/>
      <c r="CA325" s="47"/>
      <c r="CB325" s="47"/>
      <c r="CC325" s="47"/>
      <c r="CD325" s="47"/>
      <c r="CE325" s="47"/>
      <c r="CF325" s="47"/>
      <c r="CG325" s="47"/>
      <c r="CH325" s="47"/>
      <c r="CI325" s="47"/>
    </row>
    <row r="326" spans="1:87" s="65" customFormat="1" x14ac:dyDescent="0.25">
      <c r="A326" s="1"/>
      <c r="B326" s="1"/>
      <c r="C326" s="12"/>
      <c r="D326" s="12"/>
      <c r="E326" s="12"/>
      <c r="F326" s="12"/>
      <c r="G326" s="12"/>
      <c r="H326" s="12"/>
      <c r="I326" s="12"/>
      <c r="J326" s="12"/>
      <c r="K326" s="22"/>
      <c r="L326" s="12"/>
      <c r="M326" s="12"/>
      <c r="N326" s="12"/>
      <c r="O326" s="12"/>
      <c r="P326" s="12"/>
      <c r="Q326" s="37"/>
      <c r="R326" s="37"/>
      <c r="S326" s="37"/>
      <c r="T326" s="12"/>
      <c r="U326" s="12"/>
    </row>
    <row r="327" spans="1:87" s="13" customFormat="1" x14ac:dyDescent="0.25">
      <c r="A327" s="14" t="s">
        <v>189</v>
      </c>
      <c r="B327" s="14">
        <v>2002</v>
      </c>
      <c r="C327" s="14">
        <v>5.84</v>
      </c>
      <c r="D327" s="14">
        <v>3</v>
      </c>
      <c r="E327" s="14">
        <v>6</v>
      </c>
      <c r="F327" s="14">
        <v>11</v>
      </c>
      <c r="G327" s="14">
        <v>9</v>
      </c>
      <c r="H327" s="14">
        <v>5</v>
      </c>
      <c r="I327" s="14">
        <v>0</v>
      </c>
      <c r="J327" s="14">
        <v>0</v>
      </c>
      <c r="K327" s="32">
        <v>57</v>
      </c>
      <c r="L327" s="14">
        <v>74</v>
      </c>
      <c r="M327" s="14">
        <v>55</v>
      </c>
      <c r="N327" s="14">
        <v>37</v>
      </c>
      <c r="O327" s="14">
        <v>25</v>
      </c>
      <c r="P327" s="14">
        <v>59</v>
      </c>
      <c r="Q327" s="37">
        <f>AVERAGE(P327/(K327/9))</f>
        <v>9.3157894736842106</v>
      </c>
      <c r="R327" s="37">
        <f>AVERAGE(P327/O327)</f>
        <v>2.36</v>
      </c>
      <c r="S327" s="37">
        <f>AVERAGE((L327*9)/K327)</f>
        <v>11.684210526315789</v>
      </c>
      <c r="T327" s="14">
        <v>246</v>
      </c>
      <c r="U327" s="14">
        <v>0.30099999999999999</v>
      </c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</row>
    <row r="328" spans="1:87" s="1" customFormat="1" x14ac:dyDescent="0.25">
      <c r="A328" s="14" t="s">
        <v>189</v>
      </c>
      <c r="B328" s="14">
        <v>2003</v>
      </c>
      <c r="C328" s="14">
        <v>4.13</v>
      </c>
      <c r="D328" s="14">
        <v>2</v>
      </c>
      <c r="E328" s="14">
        <v>6</v>
      </c>
      <c r="F328" s="14">
        <v>9</v>
      </c>
      <c r="G328" s="14">
        <v>9</v>
      </c>
      <c r="H328" s="14">
        <v>5</v>
      </c>
      <c r="I328" s="14">
        <v>0</v>
      </c>
      <c r="J328" s="14">
        <v>0</v>
      </c>
      <c r="K328" s="14">
        <v>56.7</v>
      </c>
      <c r="L328" s="14">
        <v>50</v>
      </c>
      <c r="M328" s="14">
        <v>42</v>
      </c>
      <c r="N328" s="14">
        <v>26</v>
      </c>
      <c r="O328" s="14">
        <v>25</v>
      </c>
      <c r="P328" s="14">
        <v>45</v>
      </c>
      <c r="Q328" s="37">
        <f>AVERAGE(P328/(K328/9))</f>
        <v>7.1428571428571423</v>
      </c>
      <c r="R328" s="37">
        <f>AVERAGE(P328/O328)</f>
        <v>1.8</v>
      </c>
      <c r="S328" s="37">
        <f>AVERAGE((L328*9)/K328)</f>
        <v>7.9365079365079358</v>
      </c>
      <c r="T328" s="14">
        <v>219</v>
      </c>
      <c r="U328" s="14">
        <v>0.22800000000000001</v>
      </c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</row>
    <row r="329" spans="1:87" s="1" customFormat="1" x14ac:dyDescent="0.25">
      <c r="A329" s="1" t="s">
        <v>189</v>
      </c>
      <c r="B329" s="1" t="s">
        <v>1</v>
      </c>
      <c r="C329" s="12">
        <v>4.99</v>
      </c>
      <c r="D329" s="12">
        <v>5</v>
      </c>
      <c r="E329" s="12">
        <v>12</v>
      </c>
      <c r="F329" s="12">
        <v>20</v>
      </c>
      <c r="G329" s="12">
        <v>18</v>
      </c>
      <c r="H329" s="12">
        <v>10</v>
      </c>
      <c r="I329" s="12">
        <v>0</v>
      </c>
      <c r="J329" s="12">
        <v>0</v>
      </c>
      <c r="K329" s="12">
        <v>113.7</v>
      </c>
      <c r="L329" s="12">
        <v>124</v>
      </c>
      <c r="M329" s="12">
        <v>97</v>
      </c>
      <c r="N329" s="12">
        <v>63</v>
      </c>
      <c r="O329" s="12">
        <v>50</v>
      </c>
      <c r="P329" s="12">
        <v>104</v>
      </c>
      <c r="Q329" s="37">
        <f>AVERAGE(P329/(K329/9))</f>
        <v>8.2321899736147763</v>
      </c>
      <c r="R329" s="37">
        <f>AVERAGE(P329/O329)</f>
        <v>2.08</v>
      </c>
      <c r="S329" s="37">
        <f>AVERAGE((L329*9)/K329)</f>
        <v>9.8153034300791546</v>
      </c>
      <c r="T329" s="12">
        <v>465</v>
      </c>
      <c r="U329" s="12">
        <v>0.26700000000000002</v>
      </c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</row>
    <row r="330" spans="1:87" s="65" customFormat="1" x14ac:dyDescent="0.25">
      <c r="A330" s="1"/>
      <c r="B330" s="1"/>
      <c r="C330" s="12"/>
      <c r="D330" s="12"/>
      <c r="E330" s="12"/>
      <c r="F330" s="12"/>
      <c r="G330" s="12"/>
      <c r="H330" s="12"/>
      <c r="I330" s="12"/>
      <c r="J330" s="12"/>
      <c r="K330" s="22"/>
      <c r="L330" s="12"/>
      <c r="M330" s="12"/>
      <c r="N330" s="12"/>
      <c r="O330" s="12"/>
      <c r="P330" s="12"/>
      <c r="Q330" s="37"/>
      <c r="R330" s="37"/>
      <c r="S330" s="37"/>
      <c r="T330" s="12"/>
      <c r="U330" s="12"/>
    </row>
    <row r="331" spans="1:87" s="16" customFormat="1" x14ac:dyDescent="0.25">
      <c r="A331" s="20" t="s">
        <v>197</v>
      </c>
      <c r="B331" s="20">
        <v>2002</v>
      </c>
      <c r="C331" s="20">
        <v>7.07</v>
      </c>
      <c r="D331" s="20">
        <v>3</v>
      </c>
      <c r="E331" s="20">
        <v>1</v>
      </c>
      <c r="F331" s="20">
        <v>15</v>
      </c>
      <c r="G331" s="20">
        <v>1</v>
      </c>
      <c r="H331" s="20">
        <v>1</v>
      </c>
      <c r="I331" s="20">
        <v>0</v>
      </c>
      <c r="J331" s="20">
        <v>0</v>
      </c>
      <c r="K331" s="30">
        <v>28</v>
      </c>
      <c r="L331" s="20">
        <v>40</v>
      </c>
      <c r="M331" s="20">
        <v>34</v>
      </c>
      <c r="N331" s="20">
        <v>22</v>
      </c>
      <c r="O331" s="20">
        <v>28</v>
      </c>
      <c r="P331" s="20">
        <v>28</v>
      </c>
      <c r="Q331" s="37">
        <f>AVERAGE(P331/(K331/9))</f>
        <v>9</v>
      </c>
      <c r="R331" s="37">
        <f>AVERAGE(P331/O331)</f>
        <v>1</v>
      </c>
      <c r="S331" s="37">
        <f>AVERAGE((L331*9)/K331)</f>
        <v>12.857142857142858</v>
      </c>
      <c r="T331" s="20">
        <v>120</v>
      </c>
      <c r="U331" s="20">
        <v>0.33300000000000002</v>
      </c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</row>
    <row r="332" spans="1:87" s="13" customFormat="1" x14ac:dyDescent="0.25">
      <c r="A332" s="1" t="s">
        <v>197</v>
      </c>
      <c r="B332" s="1" t="s">
        <v>1</v>
      </c>
      <c r="C332" s="1">
        <v>7.07</v>
      </c>
      <c r="D332" s="1">
        <v>3</v>
      </c>
      <c r="E332" s="1">
        <v>1</v>
      </c>
      <c r="F332" s="1">
        <v>15</v>
      </c>
      <c r="G332" s="1">
        <v>1</v>
      </c>
      <c r="H332" s="1">
        <v>1</v>
      </c>
      <c r="I332" s="1">
        <v>0</v>
      </c>
      <c r="J332" s="1">
        <v>0</v>
      </c>
      <c r="K332" s="35">
        <v>28</v>
      </c>
      <c r="L332" s="1">
        <v>40</v>
      </c>
      <c r="M332" s="1">
        <v>34</v>
      </c>
      <c r="N332" s="1">
        <v>22</v>
      </c>
      <c r="O332" s="1">
        <v>28</v>
      </c>
      <c r="P332" s="1">
        <v>28</v>
      </c>
      <c r="Q332" s="37">
        <f>AVERAGE(P332/(K332/9))</f>
        <v>9</v>
      </c>
      <c r="R332" s="37">
        <f>AVERAGE(P332/O332)</f>
        <v>1</v>
      </c>
      <c r="S332" s="37">
        <f>AVERAGE((L332*9)/K332)</f>
        <v>12.857142857142858</v>
      </c>
      <c r="T332" s="1">
        <v>120</v>
      </c>
      <c r="U332" s="1">
        <v>0.33300000000000002</v>
      </c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</row>
    <row r="333" spans="1:87" s="13" customForma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5"/>
      <c r="L333" s="1"/>
      <c r="M333" s="1"/>
      <c r="N333" s="1"/>
      <c r="O333" s="1"/>
      <c r="P333" s="1"/>
      <c r="Q333" s="37"/>
      <c r="R333" s="37"/>
      <c r="S333" s="37"/>
      <c r="T333" s="1"/>
      <c r="U333" s="1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</row>
    <row r="334" spans="1:87" s="12" customFormat="1" x14ac:dyDescent="0.25">
      <c r="A334" s="13" t="s">
        <v>146</v>
      </c>
      <c r="B334" s="13">
        <v>2001</v>
      </c>
      <c r="C334" s="13">
        <v>3.41</v>
      </c>
      <c r="D334" s="13">
        <v>5</v>
      </c>
      <c r="E334" s="13">
        <v>4</v>
      </c>
      <c r="F334" s="13">
        <v>11</v>
      </c>
      <c r="G334" s="13">
        <v>10</v>
      </c>
      <c r="H334" s="13">
        <v>6</v>
      </c>
      <c r="I334" s="13">
        <v>1</v>
      </c>
      <c r="J334" s="13">
        <v>0</v>
      </c>
      <c r="K334" s="13">
        <v>60.7</v>
      </c>
      <c r="L334" s="13">
        <v>54</v>
      </c>
      <c r="M334" s="13">
        <v>37</v>
      </c>
      <c r="N334" s="13">
        <v>23</v>
      </c>
      <c r="O334" s="13">
        <v>31</v>
      </c>
      <c r="P334" s="13">
        <v>42</v>
      </c>
      <c r="Q334" s="37">
        <f>AVERAGE(P334/(K334/9))</f>
        <v>6.227347611202636</v>
      </c>
      <c r="R334" s="37">
        <f>AVERAGE(P334/O334)</f>
        <v>1.3548387096774193</v>
      </c>
      <c r="S334" s="37">
        <f>AVERAGE((L334*9)/K334)</f>
        <v>8.0065897858319595</v>
      </c>
      <c r="T334" s="13">
        <v>219</v>
      </c>
      <c r="U334" s="13">
        <v>0.247</v>
      </c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  <c r="BU334" s="47"/>
      <c r="BV334" s="47"/>
      <c r="BW334" s="47"/>
      <c r="BX334" s="47"/>
      <c r="BY334" s="47"/>
      <c r="BZ334" s="47"/>
      <c r="CA334" s="47"/>
      <c r="CB334" s="47"/>
      <c r="CC334" s="47"/>
      <c r="CD334" s="47"/>
      <c r="CE334" s="47"/>
      <c r="CF334" s="47"/>
      <c r="CG334" s="47"/>
      <c r="CH334" s="47"/>
      <c r="CI334" s="47"/>
    </row>
    <row r="335" spans="1:87" s="1" customFormat="1" x14ac:dyDescent="0.25">
      <c r="A335" s="13" t="s">
        <v>146</v>
      </c>
      <c r="B335" s="13">
        <v>2002</v>
      </c>
      <c r="C335" s="13">
        <v>14.73</v>
      </c>
      <c r="D335" s="13">
        <v>0</v>
      </c>
      <c r="E335" s="13">
        <v>0</v>
      </c>
      <c r="F335" s="13">
        <v>2</v>
      </c>
      <c r="G335" s="13">
        <v>0</v>
      </c>
      <c r="H335" s="13">
        <v>0</v>
      </c>
      <c r="I335" s="13">
        <v>0</v>
      </c>
      <c r="J335" s="13">
        <v>0</v>
      </c>
      <c r="K335" s="13">
        <v>3.7</v>
      </c>
      <c r="L335" s="13">
        <v>4</v>
      </c>
      <c r="M335" s="13">
        <v>7</v>
      </c>
      <c r="N335" s="13">
        <v>6</v>
      </c>
      <c r="O335" s="13">
        <v>3</v>
      </c>
      <c r="P335" s="13">
        <v>6</v>
      </c>
      <c r="Q335" s="37">
        <f>AVERAGE(P335/(K335/9))</f>
        <v>14.594594594594593</v>
      </c>
      <c r="R335" s="37">
        <f>AVERAGE(P335/O335)</f>
        <v>2</v>
      </c>
      <c r="S335" s="37">
        <f>AVERAGE((L335*9)/K335)</f>
        <v>9.7297297297297298</v>
      </c>
      <c r="T335" s="13">
        <v>15</v>
      </c>
      <c r="U335" s="13">
        <v>0.26700000000000002</v>
      </c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  <c r="CC335" s="44"/>
      <c r="CD335" s="44"/>
      <c r="CE335" s="44"/>
      <c r="CF335" s="44"/>
      <c r="CG335" s="44"/>
      <c r="CH335" s="44"/>
      <c r="CI335" s="44"/>
    </row>
    <row r="336" spans="1:87" s="71" customFormat="1" x14ac:dyDescent="0.25">
      <c r="A336" s="13" t="s">
        <v>146</v>
      </c>
      <c r="B336" s="13">
        <v>2003</v>
      </c>
      <c r="C336" s="13">
        <v>4.9400000000000004</v>
      </c>
      <c r="D336" s="13">
        <v>3</v>
      </c>
      <c r="E336" s="13">
        <v>2</v>
      </c>
      <c r="F336" s="13">
        <v>9</v>
      </c>
      <c r="G336" s="13">
        <v>7</v>
      </c>
      <c r="H336" s="13">
        <v>3</v>
      </c>
      <c r="I336" s="13">
        <v>0</v>
      </c>
      <c r="J336" s="13">
        <v>0</v>
      </c>
      <c r="K336" s="31">
        <v>51</v>
      </c>
      <c r="L336" s="13">
        <v>66</v>
      </c>
      <c r="M336" s="13">
        <v>45</v>
      </c>
      <c r="N336" s="13">
        <v>28</v>
      </c>
      <c r="O336" s="13">
        <v>20</v>
      </c>
      <c r="P336" s="13">
        <v>32</v>
      </c>
      <c r="Q336" s="37">
        <f>AVERAGE(P336/(K336/9))</f>
        <v>5.6470588235294112</v>
      </c>
      <c r="R336" s="37">
        <f>AVERAGE(P336/O336)</f>
        <v>1.6</v>
      </c>
      <c r="S336" s="37">
        <f>AVERAGE((L336*9)/K336)</f>
        <v>11.647058823529411</v>
      </c>
      <c r="T336" s="13">
        <v>221</v>
      </c>
      <c r="U336" s="13">
        <v>0.29899999999999999</v>
      </c>
    </row>
    <row r="337" spans="1:87" s="13" customFormat="1" x14ac:dyDescent="0.25">
      <c r="A337" s="12" t="s">
        <v>146</v>
      </c>
      <c r="B337" s="12" t="s">
        <v>1</v>
      </c>
      <c r="C337" s="12">
        <v>4.45</v>
      </c>
      <c r="D337" s="12">
        <v>8</v>
      </c>
      <c r="E337" s="12">
        <v>6</v>
      </c>
      <c r="F337" s="12">
        <v>22</v>
      </c>
      <c r="G337" s="12">
        <v>17</v>
      </c>
      <c r="H337" s="12">
        <v>9</v>
      </c>
      <c r="I337" s="12">
        <v>1</v>
      </c>
      <c r="J337" s="12">
        <v>0</v>
      </c>
      <c r="K337" s="12">
        <v>115.3</v>
      </c>
      <c r="L337" s="12">
        <v>124</v>
      </c>
      <c r="M337" s="12">
        <v>89</v>
      </c>
      <c r="N337" s="12">
        <v>57</v>
      </c>
      <c r="O337" s="12">
        <v>54</v>
      </c>
      <c r="P337" s="12">
        <v>80</v>
      </c>
      <c r="Q337" s="37">
        <f>AVERAGE(P337/(K337/9))</f>
        <v>6.2445793581960105</v>
      </c>
      <c r="R337" s="37">
        <f>AVERAGE(P337/O337)</f>
        <v>1.4814814814814814</v>
      </c>
      <c r="S337" s="37">
        <f>AVERAGE((L337*9)/K337)</f>
        <v>9.6790980052038158</v>
      </c>
      <c r="T337" s="12">
        <v>455</v>
      </c>
      <c r="U337" s="12">
        <v>0.27300000000000002</v>
      </c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</row>
    <row r="338" spans="1:87" s="13" customFormat="1" x14ac:dyDescent="0.25">
      <c r="A338" s="1"/>
      <c r="B338" s="1"/>
      <c r="C338" s="12"/>
      <c r="D338" s="12"/>
      <c r="E338" s="12"/>
      <c r="F338" s="12"/>
      <c r="G338" s="12"/>
      <c r="H338" s="12"/>
      <c r="I338" s="12"/>
      <c r="J338" s="12"/>
      <c r="K338" s="22"/>
      <c r="L338" s="12"/>
      <c r="M338" s="12"/>
      <c r="N338" s="12"/>
      <c r="O338" s="12"/>
      <c r="P338" s="12"/>
      <c r="Q338" s="37"/>
      <c r="R338" s="37"/>
      <c r="S338" s="37"/>
      <c r="T338" s="12"/>
      <c r="U338" s="12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</row>
    <row r="339" spans="1:87" s="13" customFormat="1" x14ac:dyDescent="0.25">
      <c r="A339" s="67" t="s">
        <v>191</v>
      </c>
      <c r="B339" s="67">
        <v>2001</v>
      </c>
      <c r="C339" s="65">
        <v>5.63</v>
      </c>
      <c r="D339" s="65">
        <v>3</v>
      </c>
      <c r="E339" s="65">
        <v>5</v>
      </c>
      <c r="F339" s="65">
        <v>11</v>
      </c>
      <c r="G339" s="65">
        <v>7</v>
      </c>
      <c r="H339" s="65">
        <v>5</v>
      </c>
      <c r="I339" s="65">
        <v>1</v>
      </c>
      <c r="J339" s="65">
        <v>0</v>
      </c>
      <c r="K339" s="73">
        <v>48</v>
      </c>
      <c r="L339" s="65">
        <v>60</v>
      </c>
      <c r="M339" s="65">
        <v>36</v>
      </c>
      <c r="N339" s="65">
        <v>30</v>
      </c>
      <c r="O339" s="65">
        <v>15</v>
      </c>
      <c r="P339" s="65">
        <v>29</v>
      </c>
      <c r="Q339" s="66">
        <f>AVERAGE(P339/(K339/9))</f>
        <v>5.4375</v>
      </c>
      <c r="R339" s="66">
        <f>AVERAGE(P339/O339)</f>
        <v>1.9333333333333333</v>
      </c>
      <c r="S339" s="66">
        <f>AVERAGE((L339*9)/K339)</f>
        <v>11.25</v>
      </c>
      <c r="T339" s="65">
        <v>197</v>
      </c>
      <c r="U339" s="65">
        <v>0.30499999999999999</v>
      </c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</row>
    <row r="340" spans="1:87" s="21" customFormat="1" ht="15.75" customHeight="1" x14ac:dyDescent="0.25">
      <c r="A340" s="20" t="s">
        <v>191</v>
      </c>
      <c r="B340" s="20">
        <v>2002</v>
      </c>
      <c r="C340" s="20">
        <v>6.14</v>
      </c>
      <c r="D340" s="20">
        <v>2</v>
      </c>
      <c r="E340" s="20">
        <v>7</v>
      </c>
      <c r="F340" s="20">
        <v>12</v>
      </c>
      <c r="G340" s="20">
        <v>9</v>
      </c>
      <c r="H340" s="20">
        <v>3</v>
      </c>
      <c r="I340" s="20">
        <v>0</v>
      </c>
      <c r="J340" s="20">
        <v>0</v>
      </c>
      <c r="K340" s="20">
        <v>55.7</v>
      </c>
      <c r="L340" s="20">
        <v>72</v>
      </c>
      <c r="M340" s="20">
        <v>59</v>
      </c>
      <c r="N340" s="20">
        <v>38</v>
      </c>
      <c r="O340" s="20">
        <v>21</v>
      </c>
      <c r="P340" s="20">
        <v>54</v>
      </c>
      <c r="Q340" s="37">
        <f>AVERAGE(P340/(K340/9))</f>
        <v>8.7253141831238779</v>
      </c>
      <c r="R340" s="37">
        <f>AVERAGE(P340/O340)</f>
        <v>2.5714285714285716</v>
      </c>
      <c r="S340" s="37">
        <f>AVERAGE((L340*9)/K340)</f>
        <v>11.633752244165169</v>
      </c>
      <c r="T340" s="20">
        <v>238</v>
      </c>
      <c r="U340" s="20">
        <v>0.30299999999999999</v>
      </c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G340" s="38"/>
      <c r="CH340" s="38"/>
      <c r="CI340" s="38"/>
    </row>
    <row r="341" spans="1:87" s="21" customFormat="1" ht="15.75" customHeight="1" x14ac:dyDescent="0.25">
      <c r="A341" s="12" t="s">
        <v>191</v>
      </c>
      <c r="B341" s="12" t="s">
        <v>1</v>
      </c>
      <c r="C341" s="23">
        <v>5.9</v>
      </c>
      <c r="D341" s="12">
        <v>5</v>
      </c>
      <c r="E341" s="12">
        <v>12</v>
      </c>
      <c r="F341" s="12">
        <v>23</v>
      </c>
      <c r="G341" s="12">
        <v>16</v>
      </c>
      <c r="H341" s="12">
        <v>8</v>
      </c>
      <c r="I341" s="12">
        <v>1</v>
      </c>
      <c r="J341" s="12">
        <v>0</v>
      </c>
      <c r="K341" s="12">
        <v>103.7</v>
      </c>
      <c r="L341" s="12">
        <v>132</v>
      </c>
      <c r="M341" s="12">
        <v>95</v>
      </c>
      <c r="N341" s="12">
        <v>68</v>
      </c>
      <c r="O341" s="12">
        <v>36</v>
      </c>
      <c r="P341" s="12">
        <v>83</v>
      </c>
      <c r="Q341" s="37">
        <f>AVERAGE(P341/(K341/9))</f>
        <v>7.203471552555448</v>
      </c>
      <c r="R341" s="37">
        <f>AVERAGE(P341/O341)</f>
        <v>2.3055555555555554</v>
      </c>
      <c r="S341" s="37">
        <f>AVERAGE((L341*9)/K341)</f>
        <v>11.45612343297975</v>
      </c>
      <c r="T341" s="12">
        <v>435</v>
      </c>
      <c r="U341" s="12">
        <v>0.30299999999999999</v>
      </c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G341" s="38"/>
      <c r="CH341" s="38"/>
      <c r="CI341" s="38"/>
    </row>
    <row r="342" spans="1:87" s="65" customFormat="1" x14ac:dyDescent="0.25">
      <c r="A342" s="12"/>
      <c r="B342" s="12"/>
      <c r="C342" s="23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37"/>
      <c r="R342" s="37"/>
      <c r="S342" s="37"/>
      <c r="T342" s="12"/>
      <c r="U342" s="12"/>
    </row>
    <row r="343" spans="1:87" s="13" customFormat="1" x14ac:dyDescent="0.25">
      <c r="A343" s="65" t="s">
        <v>143</v>
      </c>
      <c r="B343" s="65">
        <v>2000</v>
      </c>
      <c r="C343" s="65">
        <v>2.97</v>
      </c>
      <c r="D343" s="65">
        <v>3</v>
      </c>
      <c r="E343" s="65">
        <v>3</v>
      </c>
      <c r="F343" s="65">
        <v>11</v>
      </c>
      <c r="G343" s="65">
        <v>6</v>
      </c>
      <c r="H343" s="65">
        <v>1</v>
      </c>
      <c r="I343" s="65">
        <v>0</v>
      </c>
      <c r="J343" s="65">
        <v>0</v>
      </c>
      <c r="K343" s="65">
        <v>36.299999999999997</v>
      </c>
      <c r="L343" s="65">
        <v>41</v>
      </c>
      <c r="M343" s="65">
        <v>26</v>
      </c>
      <c r="N343" s="65">
        <v>12</v>
      </c>
      <c r="O343" s="65">
        <v>33</v>
      </c>
      <c r="P343" s="65">
        <v>38</v>
      </c>
      <c r="Q343" s="66">
        <f>AVERAGE(P343/(K343/9))</f>
        <v>9.4214876033057848</v>
      </c>
      <c r="R343" s="66">
        <f>AVERAGE(P343/O343)</f>
        <v>1.1515151515151516</v>
      </c>
      <c r="S343" s="66">
        <f>AVERAGE((L343*9)/K343)</f>
        <v>10.165289256198347</v>
      </c>
      <c r="T343" s="65">
        <v>140</v>
      </c>
      <c r="U343" s="65">
        <v>0.29299999999999998</v>
      </c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</row>
    <row r="344" spans="1:87" s="12" customFormat="1" x14ac:dyDescent="0.25">
      <c r="A344" s="13" t="s">
        <v>143</v>
      </c>
      <c r="B344" s="13">
        <v>2001</v>
      </c>
      <c r="C344" s="13">
        <v>2.2799999999999998</v>
      </c>
      <c r="D344" s="13">
        <v>5</v>
      </c>
      <c r="E344" s="13">
        <v>2</v>
      </c>
      <c r="F344" s="13">
        <v>9</v>
      </c>
      <c r="G344" s="13">
        <v>8</v>
      </c>
      <c r="H344" s="13">
        <v>6</v>
      </c>
      <c r="I344" s="13">
        <v>1</v>
      </c>
      <c r="J344" s="13">
        <v>0</v>
      </c>
      <c r="K344" s="13">
        <v>47.3</v>
      </c>
      <c r="L344" s="13">
        <v>36</v>
      </c>
      <c r="M344" s="13">
        <v>21</v>
      </c>
      <c r="N344" s="13">
        <v>12</v>
      </c>
      <c r="O344" s="13">
        <v>22</v>
      </c>
      <c r="P344" s="13">
        <v>31</v>
      </c>
      <c r="Q344" s="37">
        <f>AVERAGE(P344/(K344/9))</f>
        <v>5.8985200845665959</v>
      </c>
      <c r="R344" s="37">
        <f>AVERAGE(P344/O344)</f>
        <v>1.4090909090909092</v>
      </c>
      <c r="S344" s="37">
        <f>AVERAGE((L344*9)/K344)</f>
        <v>6.8498942917547572</v>
      </c>
      <c r="T344" s="13">
        <v>169</v>
      </c>
      <c r="U344" s="13">
        <v>0.21299999999999999</v>
      </c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  <c r="BO344" s="47"/>
      <c r="BP344" s="47"/>
      <c r="BQ344" s="47"/>
      <c r="BR344" s="47"/>
      <c r="BS344" s="47"/>
      <c r="BT344" s="47"/>
      <c r="BU344" s="47"/>
      <c r="BV344" s="47"/>
      <c r="BW344" s="47"/>
      <c r="BX344" s="47"/>
      <c r="BY344" s="47"/>
      <c r="BZ344" s="47"/>
      <c r="CA344" s="47"/>
      <c r="CB344" s="47"/>
      <c r="CC344" s="47"/>
      <c r="CD344" s="47"/>
      <c r="CE344" s="47"/>
      <c r="CF344" s="47"/>
      <c r="CG344" s="47"/>
      <c r="CH344" s="47"/>
      <c r="CI344" s="47"/>
    </row>
    <row r="345" spans="1:87" s="12" customFormat="1" x14ac:dyDescent="0.25">
      <c r="A345" s="13" t="s">
        <v>143</v>
      </c>
      <c r="B345" s="13">
        <v>2002</v>
      </c>
      <c r="C345" s="24">
        <v>5.3</v>
      </c>
      <c r="D345" s="13">
        <v>5</v>
      </c>
      <c r="E345" s="13">
        <v>5</v>
      </c>
      <c r="F345" s="13">
        <v>13</v>
      </c>
      <c r="G345" s="13">
        <v>12</v>
      </c>
      <c r="H345" s="13">
        <v>5</v>
      </c>
      <c r="I345" s="13">
        <v>1</v>
      </c>
      <c r="J345" s="13">
        <v>0</v>
      </c>
      <c r="K345" s="13">
        <v>71.3</v>
      </c>
      <c r="L345" s="13">
        <v>92</v>
      </c>
      <c r="M345" s="13">
        <v>65</v>
      </c>
      <c r="N345" s="13">
        <v>42</v>
      </c>
      <c r="O345" s="13">
        <v>30</v>
      </c>
      <c r="P345" s="13">
        <v>66</v>
      </c>
      <c r="Q345" s="37">
        <f>AVERAGE(P345/(K345/9))</f>
        <v>8.3309957924263678</v>
      </c>
      <c r="R345" s="37">
        <f>AVERAGE(P345/O345)</f>
        <v>2.2000000000000002</v>
      </c>
      <c r="S345" s="37">
        <f>AVERAGE((L345*9)/K345)</f>
        <v>11.612903225806452</v>
      </c>
      <c r="T345" s="13">
        <v>300</v>
      </c>
      <c r="U345" s="13">
        <v>0.307</v>
      </c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  <c r="BO345" s="47"/>
      <c r="BP345" s="47"/>
      <c r="BQ345" s="47"/>
      <c r="BR345" s="47"/>
      <c r="BS345" s="47"/>
      <c r="BT345" s="47"/>
      <c r="BU345" s="47"/>
      <c r="BV345" s="47"/>
      <c r="BW345" s="47"/>
      <c r="BX345" s="47"/>
      <c r="BY345" s="47"/>
      <c r="BZ345" s="47"/>
      <c r="CA345" s="47"/>
      <c r="CB345" s="47"/>
      <c r="CC345" s="47"/>
      <c r="CD345" s="47"/>
      <c r="CE345" s="47"/>
      <c r="CF345" s="47"/>
      <c r="CG345" s="47"/>
      <c r="CH345" s="47"/>
      <c r="CI345" s="47"/>
    </row>
    <row r="346" spans="1:87" s="12" customFormat="1" x14ac:dyDescent="0.25">
      <c r="A346" s="13" t="s">
        <v>143</v>
      </c>
      <c r="B346" s="13">
        <v>2003</v>
      </c>
      <c r="C346" s="13">
        <v>8.06</v>
      </c>
      <c r="D346" s="13">
        <v>0</v>
      </c>
      <c r="E346" s="13">
        <v>7</v>
      </c>
      <c r="F346" s="13">
        <v>8</v>
      </c>
      <c r="G346" s="13">
        <v>8</v>
      </c>
      <c r="H346" s="13">
        <v>5</v>
      </c>
      <c r="I346" s="13">
        <v>0</v>
      </c>
      <c r="J346" s="13">
        <v>0</v>
      </c>
      <c r="K346" s="13">
        <v>44.7</v>
      </c>
      <c r="L346" s="13">
        <v>61</v>
      </c>
      <c r="M346" s="13">
        <v>55</v>
      </c>
      <c r="N346" s="13">
        <v>40</v>
      </c>
      <c r="O346" s="13">
        <v>30</v>
      </c>
      <c r="P346" s="13">
        <v>33</v>
      </c>
      <c r="Q346" s="37">
        <f>AVERAGE(P346/(K346/9))</f>
        <v>6.6442953020134228</v>
      </c>
      <c r="R346" s="37">
        <f>AVERAGE(P346/O346)</f>
        <v>1.1000000000000001</v>
      </c>
      <c r="S346" s="37">
        <f>AVERAGE((L346*9)/K346)</f>
        <v>12.281879194630871</v>
      </c>
      <c r="T346" s="13">
        <v>187</v>
      </c>
      <c r="U346" s="13">
        <v>0.32600000000000001</v>
      </c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  <c r="BO346" s="47"/>
      <c r="BP346" s="47"/>
      <c r="BQ346" s="47"/>
      <c r="BR346" s="47"/>
      <c r="BS346" s="47"/>
      <c r="BT346" s="47"/>
      <c r="BU346" s="47"/>
      <c r="BV346" s="47"/>
      <c r="BW346" s="47"/>
      <c r="BX346" s="47"/>
      <c r="BY346" s="47"/>
      <c r="BZ346" s="47"/>
      <c r="CA346" s="47"/>
      <c r="CB346" s="47"/>
      <c r="CC346" s="47"/>
      <c r="CD346" s="47"/>
      <c r="CE346" s="47"/>
      <c r="CF346" s="47"/>
      <c r="CG346" s="47"/>
      <c r="CH346" s="47"/>
      <c r="CI346" s="47"/>
    </row>
    <row r="347" spans="1:87" s="21" customFormat="1" ht="15.75" customHeight="1" x14ac:dyDescent="0.25">
      <c r="A347" s="12" t="s">
        <v>143</v>
      </c>
      <c r="B347" s="12" t="s">
        <v>1</v>
      </c>
      <c r="C347" s="12">
        <v>4.78</v>
      </c>
      <c r="D347" s="12">
        <v>13</v>
      </c>
      <c r="E347" s="12">
        <v>17</v>
      </c>
      <c r="F347" s="12">
        <v>41</v>
      </c>
      <c r="G347" s="12">
        <v>34</v>
      </c>
      <c r="H347" s="12">
        <v>17</v>
      </c>
      <c r="I347" s="12">
        <v>2</v>
      </c>
      <c r="J347" s="12">
        <v>0</v>
      </c>
      <c r="K347" s="12">
        <v>199.7</v>
      </c>
      <c r="L347" s="12">
        <v>230</v>
      </c>
      <c r="M347" s="12">
        <v>167</v>
      </c>
      <c r="N347" s="12">
        <v>106</v>
      </c>
      <c r="O347" s="12">
        <v>115</v>
      </c>
      <c r="P347" s="12">
        <v>168</v>
      </c>
      <c r="Q347" s="37">
        <f>AVERAGE(P347/(K347/9))</f>
        <v>7.5713570355533308</v>
      </c>
      <c r="R347" s="37">
        <f>AVERAGE(P347/O347)</f>
        <v>1.4608695652173913</v>
      </c>
      <c r="S347" s="37">
        <f>AVERAGE((L347*9)/K347)</f>
        <v>10.365548322483725</v>
      </c>
      <c r="T347" s="12">
        <v>796</v>
      </c>
      <c r="U347" s="12">
        <v>0.28899999999999998</v>
      </c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38"/>
      <c r="BQ347" s="38"/>
      <c r="BR347" s="38"/>
      <c r="BS347" s="38"/>
      <c r="BT347" s="38"/>
      <c r="BU347" s="38"/>
      <c r="BV347" s="38"/>
      <c r="BW347" s="38"/>
      <c r="BX347" s="38"/>
      <c r="BY347" s="38"/>
      <c r="BZ347" s="38"/>
      <c r="CA347" s="38"/>
      <c r="CB347" s="38"/>
      <c r="CC347" s="38"/>
      <c r="CD347" s="38"/>
      <c r="CE347" s="38"/>
      <c r="CF347" s="38"/>
      <c r="CG347" s="38"/>
      <c r="CH347" s="38"/>
      <c r="CI347" s="38"/>
    </row>
    <row r="348" spans="1:87" s="65" customFormat="1" x14ac:dyDescent="0.25">
      <c r="A348" s="12"/>
      <c r="B348" s="12"/>
      <c r="C348" s="23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37"/>
      <c r="R348" s="37"/>
      <c r="S348" s="37"/>
      <c r="T348" s="12"/>
      <c r="U348" s="12"/>
    </row>
    <row r="349" spans="1:87" s="13" customFormat="1" x14ac:dyDescent="0.25">
      <c r="A349" s="57" t="s">
        <v>211</v>
      </c>
      <c r="B349" s="65">
        <v>1999</v>
      </c>
      <c r="C349" s="65">
        <v>1.96</v>
      </c>
      <c r="D349" s="65">
        <v>5</v>
      </c>
      <c r="E349" s="65">
        <v>1</v>
      </c>
      <c r="F349" s="65">
        <v>10</v>
      </c>
      <c r="G349" s="65">
        <v>5</v>
      </c>
      <c r="H349" s="65">
        <v>3</v>
      </c>
      <c r="I349" s="65">
        <v>1</v>
      </c>
      <c r="J349" s="65">
        <v>0</v>
      </c>
      <c r="K349" s="73">
        <v>46</v>
      </c>
      <c r="L349" s="65">
        <v>26</v>
      </c>
      <c r="M349" s="65">
        <v>14</v>
      </c>
      <c r="N349" s="65">
        <v>10</v>
      </c>
      <c r="O349" s="65">
        <v>28</v>
      </c>
      <c r="P349" s="65">
        <v>40</v>
      </c>
      <c r="Q349" s="66">
        <f>AVERAGE(P349/(K349/9))</f>
        <v>7.8260869565217401</v>
      </c>
      <c r="R349" s="66">
        <f>AVERAGE(P349/O349)</f>
        <v>1.4285714285714286</v>
      </c>
      <c r="S349" s="66">
        <f>AVERAGE((L349*9)/K349)</f>
        <v>5.0869565217391308</v>
      </c>
      <c r="T349" s="65">
        <v>161</v>
      </c>
      <c r="U349" s="65">
        <v>0.161</v>
      </c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</row>
    <row r="350" spans="1:87" s="13" customFormat="1" x14ac:dyDescent="0.25">
      <c r="A350" t="s">
        <v>211</v>
      </c>
      <c r="B350" s="13">
        <v>2000</v>
      </c>
      <c r="C350" s="13">
        <v>5.01</v>
      </c>
      <c r="D350" s="13">
        <v>6</v>
      </c>
      <c r="E350" s="13">
        <v>5</v>
      </c>
      <c r="F350" s="13">
        <v>17</v>
      </c>
      <c r="G350" s="13">
        <v>9</v>
      </c>
      <c r="H350" s="13">
        <v>5</v>
      </c>
      <c r="I350" s="13">
        <v>2</v>
      </c>
      <c r="J350" s="13">
        <v>1</v>
      </c>
      <c r="K350" s="31">
        <v>70</v>
      </c>
      <c r="L350" s="13">
        <v>82</v>
      </c>
      <c r="M350" s="13">
        <v>55</v>
      </c>
      <c r="N350" s="13">
        <v>39</v>
      </c>
      <c r="O350" s="13">
        <v>43</v>
      </c>
      <c r="P350" s="13">
        <v>50</v>
      </c>
      <c r="Q350" s="37">
        <f>AVERAGE(P350/(K350/9))</f>
        <v>6.4285714285714288</v>
      </c>
      <c r="R350" s="37">
        <f>AVERAGE(P350/O350)</f>
        <v>1.1627906976744187</v>
      </c>
      <c r="S350" s="37">
        <f>AVERAGE((L350*9)/K350)</f>
        <v>10.542857142857143</v>
      </c>
      <c r="T350" s="13">
        <v>275</v>
      </c>
      <c r="U350" s="13">
        <v>0.29799999999999999</v>
      </c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</row>
    <row r="351" spans="1:87" s="13" customFormat="1" x14ac:dyDescent="0.25">
      <c r="A351" t="s">
        <v>211</v>
      </c>
      <c r="B351" s="13">
        <v>2001</v>
      </c>
      <c r="C351" s="13">
        <v>5.26</v>
      </c>
      <c r="D351" s="13">
        <v>5</v>
      </c>
      <c r="E351" s="13">
        <v>5</v>
      </c>
      <c r="F351" s="13">
        <v>13</v>
      </c>
      <c r="G351" s="13">
        <v>9</v>
      </c>
      <c r="H351" s="13">
        <v>5</v>
      </c>
      <c r="I351" s="13">
        <v>0</v>
      </c>
      <c r="J351" s="13">
        <v>1</v>
      </c>
      <c r="K351" s="31">
        <v>65</v>
      </c>
      <c r="L351" s="13">
        <v>65</v>
      </c>
      <c r="M351" s="13">
        <v>46</v>
      </c>
      <c r="N351" s="13">
        <v>38</v>
      </c>
      <c r="O351" s="13">
        <v>41</v>
      </c>
      <c r="P351" s="13">
        <v>57</v>
      </c>
      <c r="Q351" s="37">
        <f>AVERAGE(P351/(K351/9))</f>
        <v>7.8923076923076918</v>
      </c>
      <c r="R351" s="37">
        <f>AVERAGE(P351/O351)</f>
        <v>1.3902439024390243</v>
      </c>
      <c r="S351" s="37">
        <f>AVERAGE((L351*9)/K351)</f>
        <v>9</v>
      </c>
      <c r="T351" s="13">
        <v>253</v>
      </c>
      <c r="U351" s="13">
        <v>0.25700000000000001</v>
      </c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</row>
    <row r="352" spans="1:87" s="21" customFormat="1" x14ac:dyDescent="0.25">
      <c r="A352" t="s">
        <v>211</v>
      </c>
      <c r="B352" s="13">
        <v>2002</v>
      </c>
      <c r="C352" s="24">
        <v>5.8</v>
      </c>
      <c r="D352" s="13">
        <v>3</v>
      </c>
      <c r="E352" s="13">
        <v>6</v>
      </c>
      <c r="F352" s="13">
        <v>13</v>
      </c>
      <c r="G352" s="13">
        <v>12</v>
      </c>
      <c r="H352" s="13">
        <v>2</v>
      </c>
      <c r="I352" s="13">
        <v>0</v>
      </c>
      <c r="J352" s="13">
        <v>0</v>
      </c>
      <c r="K352" s="31">
        <v>59</v>
      </c>
      <c r="L352" s="13">
        <v>73</v>
      </c>
      <c r="M352" s="13">
        <v>55</v>
      </c>
      <c r="N352" s="13">
        <v>38</v>
      </c>
      <c r="O352" s="13">
        <v>36</v>
      </c>
      <c r="P352" s="13">
        <v>53</v>
      </c>
      <c r="Q352" s="37">
        <f>AVERAGE(P352/(K352/9))</f>
        <v>8.0847457627118651</v>
      </c>
      <c r="R352" s="37">
        <f>AVERAGE(P352/O352)</f>
        <v>1.4722222222222223</v>
      </c>
      <c r="S352" s="37">
        <f>AVERAGE((L352*9)/K352)</f>
        <v>11.135593220338983</v>
      </c>
      <c r="T352" s="13">
        <v>244</v>
      </c>
      <c r="U352" s="13">
        <v>0.29899999999999999</v>
      </c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G352" s="38"/>
      <c r="CH352" s="38"/>
      <c r="CI352" s="38"/>
    </row>
    <row r="353" spans="1:87" s="20" customFormat="1" x14ac:dyDescent="0.25">
      <c r="A353" s="12" t="s">
        <v>211</v>
      </c>
      <c r="B353" s="12" t="s">
        <v>1</v>
      </c>
      <c r="C353" s="12">
        <v>4.6900000000000004</v>
      </c>
      <c r="D353" s="12">
        <v>19</v>
      </c>
      <c r="E353" s="12">
        <v>17</v>
      </c>
      <c r="F353" s="12">
        <v>53</v>
      </c>
      <c r="G353" s="12">
        <v>35</v>
      </c>
      <c r="H353" s="12">
        <v>15</v>
      </c>
      <c r="I353" s="12">
        <v>3</v>
      </c>
      <c r="J353" s="12">
        <v>2</v>
      </c>
      <c r="K353" s="22">
        <v>240</v>
      </c>
      <c r="L353" s="12">
        <v>246</v>
      </c>
      <c r="M353" s="12">
        <v>170</v>
      </c>
      <c r="N353" s="12">
        <v>125</v>
      </c>
      <c r="O353" s="12">
        <v>148</v>
      </c>
      <c r="P353" s="12">
        <v>200</v>
      </c>
      <c r="Q353" s="37">
        <f>AVERAGE(P353/(K353/9))</f>
        <v>7.5</v>
      </c>
      <c r="R353" s="37">
        <f>AVERAGE(P353/O353)</f>
        <v>1.3513513513513513</v>
      </c>
      <c r="S353" s="37">
        <f>AVERAGE((L353*9)/K353)</f>
        <v>9.2249999999999996</v>
      </c>
      <c r="T353" s="12">
        <v>933</v>
      </c>
      <c r="U353" s="12">
        <v>0.26400000000000001</v>
      </c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G353" s="38"/>
      <c r="CH353" s="38"/>
      <c r="CI353" s="38"/>
    </row>
    <row r="354" spans="1:87" s="20" customForma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22"/>
      <c r="L354" s="12"/>
      <c r="M354" s="12"/>
      <c r="N354" s="12"/>
      <c r="O354" s="12"/>
      <c r="P354" s="12"/>
      <c r="Q354" s="37"/>
      <c r="R354" s="37"/>
      <c r="S354" s="37"/>
      <c r="T354" s="12"/>
      <c r="U354" s="12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G354" s="38"/>
      <c r="CH354" s="38"/>
      <c r="CI354" s="38"/>
    </row>
    <row r="355" spans="1:87" s="67" customFormat="1" x14ac:dyDescent="0.25">
      <c r="A355" s="57" t="s">
        <v>139</v>
      </c>
      <c r="B355" s="65">
        <v>1997</v>
      </c>
      <c r="C355" s="65">
        <v>1.63</v>
      </c>
      <c r="D355" s="65">
        <v>4</v>
      </c>
      <c r="E355" s="65">
        <v>2</v>
      </c>
      <c r="F355" s="65">
        <v>8</v>
      </c>
      <c r="G355" s="65">
        <v>6</v>
      </c>
      <c r="H355" s="65">
        <v>3</v>
      </c>
      <c r="I355" s="65">
        <v>1</v>
      </c>
      <c r="J355" s="65">
        <v>0</v>
      </c>
      <c r="K355" s="65">
        <v>38.700000000000003</v>
      </c>
      <c r="L355" s="65">
        <v>33</v>
      </c>
      <c r="M355" s="65">
        <v>19</v>
      </c>
      <c r="N355" s="65">
        <v>7</v>
      </c>
      <c r="O355" s="65">
        <v>17</v>
      </c>
      <c r="P355" s="65">
        <v>23</v>
      </c>
      <c r="Q355" s="66">
        <f>AVERAGE(P355/(K355/9))</f>
        <v>5.3488372093023244</v>
      </c>
      <c r="R355" s="66">
        <f>AVERAGE(P355/O355)</f>
        <v>1.3529411764705883</v>
      </c>
      <c r="S355" s="66">
        <f>AVERAGE((L355*9)/K355)</f>
        <v>7.6744186046511622</v>
      </c>
      <c r="T355" s="65">
        <v>140</v>
      </c>
      <c r="U355" s="65">
        <v>0.23599999999999999</v>
      </c>
    </row>
    <row r="356" spans="1:87" s="1" customFormat="1" x14ac:dyDescent="0.25">
      <c r="A356" t="s">
        <v>139</v>
      </c>
      <c r="B356" s="13">
        <v>1998</v>
      </c>
      <c r="C356" s="13">
        <v>3.51</v>
      </c>
      <c r="D356" s="13">
        <v>5</v>
      </c>
      <c r="E356" s="13">
        <v>0</v>
      </c>
      <c r="F356" s="13">
        <v>10</v>
      </c>
      <c r="G356" s="13">
        <v>5</v>
      </c>
      <c r="H356" s="13">
        <v>4</v>
      </c>
      <c r="I356" s="13">
        <v>0</v>
      </c>
      <c r="J356" s="13">
        <v>2</v>
      </c>
      <c r="K356" s="13">
        <v>48.7</v>
      </c>
      <c r="L356" s="13">
        <v>43</v>
      </c>
      <c r="M356" s="13">
        <v>24</v>
      </c>
      <c r="N356" s="13">
        <v>19</v>
      </c>
      <c r="O356" s="13">
        <v>27</v>
      </c>
      <c r="P356" s="13">
        <v>30</v>
      </c>
      <c r="Q356" s="37">
        <f>AVERAGE(P356/(K356/9))</f>
        <v>5.5441478439425049</v>
      </c>
      <c r="R356" s="37">
        <f>AVERAGE(P356/O356)</f>
        <v>1.1111111111111112</v>
      </c>
      <c r="S356" s="37">
        <f>AVERAGE((L356*9)/K356)</f>
        <v>7.9466119096509233</v>
      </c>
      <c r="T356" s="13">
        <v>177</v>
      </c>
      <c r="U356" s="13">
        <v>0.24299999999999999</v>
      </c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</row>
    <row r="357" spans="1:87" s="1" customFormat="1" x14ac:dyDescent="0.25">
      <c r="A357" t="s">
        <v>139</v>
      </c>
      <c r="B357" s="13">
        <v>1999</v>
      </c>
      <c r="C357" s="13">
        <v>3.21</v>
      </c>
      <c r="D357" s="13">
        <v>2</v>
      </c>
      <c r="E357" s="13">
        <v>4</v>
      </c>
      <c r="F357" s="13">
        <v>10</v>
      </c>
      <c r="G357" s="13">
        <v>7</v>
      </c>
      <c r="H357" s="13">
        <v>5</v>
      </c>
      <c r="I357" s="13">
        <v>1</v>
      </c>
      <c r="J357" s="13">
        <v>0</v>
      </c>
      <c r="K357" s="13">
        <v>53.3</v>
      </c>
      <c r="L357" s="13">
        <v>47</v>
      </c>
      <c r="M357" s="13">
        <v>25</v>
      </c>
      <c r="N357" s="13">
        <v>19</v>
      </c>
      <c r="O357" s="13">
        <v>16</v>
      </c>
      <c r="P357" s="13">
        <v>42</v>
      </c>
      <c r="Q357" s="37">
        <f>AVERAGE(P357/(K357/9))</f>
        <v>7.0919324577861174</v>
      </c>
      <c r="R357" s="37">
        <f>AVERAGE(P357/O357)</f>
        <v>2.625</v>
      </c>
      <c r="S357" s="37">
        <f>AVERAGE((L357*9)/K357)</f>
        <v>7.936210131332083</v>
      </c>
      <c r="T357" s="13">
        <v>166</v>
      </c>
      <c r="U357" s="13">
        <v>0.223</v>
      </c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/>
      <c r="CD357" s="44"/>
      <c r="CE357" s="44"/>
      <c r="CF357" s="44"/>
      <c r="CG357" s="44"/>
      <c r="CH357" s="44"/>
      <c r="CI357" s="44"/>
    </row>
    <row r="358" spans="1:87" s="21" customFormat="1" x14ac:dyDescent="0.25">
      <c r="A358" t="s">
        <v>139</v>
      </c>
      <c r="B358" s="13">
        <v>2000</v>
      </c>
      <c r="C358" s="13">
        <v>7.55</v>
      </c>
      <c r="D358" s="13">
        <v>3</v>
      </c>
      <c r="E358" s="13">
        <v>5</v>
      </c>
      <c r="F358" s="13">
        <v>11</v>
      </c>
      <c r="G358" s="13">
        <v>10</v>
      </c>
      <c r="H358" s="13">
        <v>3</v>
      </c>
      <c r="I358" s="13">
        <v>0</v>
      </c>
      <c r="J358" s="13">
        <v>0</v>
      </c>
      <c r="K358" s="31">
        <v>56</v>
      </c>
      <c r="L358" s="13">
        <v>86</v>
      </c>
      <c r="M358" s="13">
        <v>59</v>
      </c>
      <c r="N358" s="13">
        <v>47</v>
      </c>
      <c r="O358" s="13">
        <v>25</v>
      </c>
      <c r="P358" s="13">
        <v>32</v>
      </c>
      <c r="Q358" s="37">
        <f>AVERAGE(P358/(K358/9))</f>
        <v>5.1428571428571423</v>
      </c>
      <c r="R358" s="37">
        <f>AVERAGE(P358/O358)</f>
        <v>1.28</v>
      </c>
      <c r="S358" s="37">
        <f>AVERAGE((L358*9)/K358)</f>
        <v>13.821428571428571</v>
      </c>
      <c r="T358" s="13">
        <v>240</v>
      </c>
      <c r="U358" s="13">
        <v>0.35799999999999998</v>
      </c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8"/>
      <c r="CE358" s="38"/>
      <c r="CF358" s="38"/>
      <c r="CG358" s="38"/>
      <c r="CH358" s="38"/>
      <c r="CI358" s="38"/>
    </row>
    <row r="359" spans="1:87" s="12" customFormat="1" x14ac:dyDescent="0.25">
      <c r="A359" s="12" t="s">
        <v>139</v>
      </c>
      <c r="B359" s="12" t="s">
        <v>1</v>
      </c>
      <c r="C359" s="12">
        <v>4.21</v>
      </c>
      <c r="D359" s="12">
        <v>14</v>
      </c>
      <c r="E359" s="12">
        <v>11</v>
      </c>
      <c r="F359" s="12">
        <v>39</v>
      </c>
      <c r="G359" s="12">
        <v>28</v>
      </c>
      <c r="H359" s="12">
        <v>15</v>
      </c>
      <c r="I359" s="12">
        <v>2</v>
      </c>
      <c r="J359" s="12">
        <v>2</v>
      </c>
      <c r="K359" s="12">
        <v>196.7</v>
      </c>
      <c r="L359" s="12">
        <v>209</v>
      </c>
      <c r="M359" s="12">
        <v>127</v>
      </c>
      <c r="N359" s="12">
        <v>92</v>
      </c>
      <c r="O359" s="12">
        <v>85</v>
      </c>
      <c r="P359" s="12">
        <v>127</v>
      </c>
      <c r="Q359" s="37">
        <f>AVERAGE(P359/(K359/9))</f>
        <v>5.8108795119471282</v>
      </c>
      <c r="R359" s="37">
        <f>AVERAGE(P359/O359)</f>
        <v>1.4941176470588236</v>
      </c>
      <c r="S359" s="37">
        <f>AVERAGE((L359*9)/K359)</f>
        <v>9.5627859684799184</v>
      </c>
      <c r="T359" s="12">
        <v>723</v>
      </c>
      <c r="U359" s="12">
        <v>0.28899999999999998</v>
      </c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  <c r="BO359" s="47"/>
      <c r="BP359" s="47"/>
      <c r="BQ359" s="47"/>
      <c r="BR359" s="47"/>
      <c r="BS359" s="47"/>
      <c r="BT359" s="47"/>
      <c r="BU359" s="47"/>
      <c r="BV359" s="47"/>
      <c r="BW359" s="47"/>
      <c r="BX359" s="47"/>
      <c r="BY359" s="47"/>
      <c r="BZ359" s="47"/>
      <c r="CA359" s="47"/>
      <c r="CB359" s="47"/>
      <c r="CC359" s="47"/>
      <c r="CD359" s="47"/>
      <c r="CE359" s="47"/>
      <c r="CF359" s="47"/>
      <c r="CG359" s="47"/>
      <c r="CH359" s="47"/>
      <c r="CI359" s="47"/>
    </row>
    <row r="360" spans="1:87" s="65" customForma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22"/>
      <c r="L360" s="12"/>
      <c r="M360" s="12"/>
      <c r="N360" s="12"/>
      <c r="O360" s="12"/>
      <c r="P360" s="12"/>
      <c r="Q360" s="37"/>
      <c r="R360" s="37"/>
      <c r="S360" s="37"/>
      <c r="T360" s="12"/>
      <c r="U360" s="12"/>
    </row>
    <row r="361" spans="1:87" s="12" customFormat="1" x14ac:dyDescent="0.25">
      <c r="A361" s="57" t="s">
        <v>132</v>
      </c>
      <c r="B361" s="57">
        <v>1996</v>
      </c>
      <c r="C361" s="57">
        <v>5.54</v>
      </c>
      <c r="D361" s="57">
        <v>3</v>
      </c>
      <c r="E361" s="57">
        <v>2</v>
      </c>
      <c r="F361" s="57">
        <v>9</v>
      </c>
      <c r="G361" s="57">
        <v>1</v>
      </c>
      <c r="H361" s="57">
        <v>0</v>
      </c>
      <c r="I361" s="57">
        <v>0</v>
      </c>
      <c r="J361" s="57">
        <v>0</v>
      </c>
      <c r="K361" s="72">
        <v>26</v>
      </c>
      <c r="L361" s="57">
        <v>30</v>
      </c>
      <c r="M361" s="57">
        <v>24</v>
      </c>
      <c r="N361" s="57">
        <v>16</v>
      </c>
      <c r="O361" s="57">
        <v>15</v>
      </c>
      <c r="P361" s="57">
        <v>18</v>
      </c>
      <c r="Q361" s="66">
        <f t="shared" ref="Q361:Q366" si="110">AVERAGE(P361/(K361/9))</f>
        <v>6.2307692307692308</v>
      </c>
      <c r="R361" s="66">
        <f t="shared" ref="R361:R366" si="111">AVERAGE(P361/O361)</f>
        <v>1.2</v>
      </c>
      <c r="S361" s="66">
        <f t="shared" ref="S361:S366" si="112">AVERAGE((L361*9)/K361)</f>
        <v>10.384615384615385</v>
      </c>
      <c r="T361" s="57">
        <v>104</v>
      </c>
      <c r="U361" s="57">
        <v>0.28799999999999998</v>
      </c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  <c r="BO361" s="47"/>
      <c r="BP361" s="47"/>
      <c r="BQ361" s="47"/>
      <c r="BR361" s="47"/>
      <c r="BS361" s="47"/>
      <c r="BT361" s="47"/>
      <c r="BU361" s="47"/>
      <c r="BV361" s="47"/>
      <c r="BW361" s="47"/>
      <c r="BX361" s="47"/>
      <c r="BY361" s="47"/>
      <c r="BZ361" s="47"/>
      <c r="CA361" s="47"/>
      <c r="CB361" s="47"/>
      <c r="CC361" s="47"/>
      <c r="CD361" s="47"/>
      <c r="CE361" s="47"/>
      <c r="CF361" s="47"/>
      <c r="CG361" s="47"/>
      <c r="CH361" s="47"/>
      <c r="CI361" s="47"/>
    </row>
    <row r="362" spans="1:87" s="13" customFormat="1" x14ac:dyDescent="0.25">
      <c r="A362" t="s">
        <v>132</v>
      </c>
      <c r="B362">
        <v>1997</v>
      </c>
      <c r="C362">
        <v>4.25</v>
      </c>
      <c r="D362">
        <v>1</v>
      </c>
      <c r="E362">
        <v>2</v>
      </c>
      <c r="F362">
        <v>19</v>
      </c>
      <c r="G362">
        <v>5</v>
      </c>
      <c r="H362">
        <v>0</v>
      </c>
      <c r="I362">
        <v>0</v>
      </c>
      <c r="J362">
        <v>2</v>
      </c>
      <c r="K362">
        <v>48.7</v>
      </c>
      <c r="L362">
        <v>51</v>
      </c>
      <c r="M362">
        <v>32</v>
      </c>
      <c r="N362">
        <v>23</v>
      </c>
      <c r="O362">
        <v>21</v>
      </c>
      <c r="P362">
        <v>32</v>
      </c>
      <c r="Q362" s="37">
        <f t="shared" si="110"/>
        <v>5.9137577002053385</v>
      </c>
      <c r="R362" s="37">
        <f t="shared" si="111"/>
        <v>1.5238095238095237</v>
      </c>
      <c r="S362" s="37">
        <f t="shared" si="112"/>
        <v>9.4250513347022586</v>
      </c>
      <c r="T362">
        <v>196</v>
      </c>
      <c r="U362" s="2">
        <v>0.26</v>
      </c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</row>
    <row r="363" spans="1:87" s="13" customFormat="1" x14ac:dyDescent="0.25">
      <c r="A363" t="s">
        <v>132</v>
      </c>
      <c r="B363">
        <v>1998</v>
      </c>
      <c r="C363">
        <v>5.17</v>
      </c>
      <c r="D363">
        <v>1</v>
      </c>
      <c r="E363">
        <v>1</v>
      </c>
      <c r="F363">
        <v>5</v>
      </c>
      <c r="G363">
        <v>2</v>
      </c>
      <c r="H363">
        <v>0</v>
      </c>
      <c r="I363">
        <v>0</v>
      </c>
      <c r="J363">
        <v>1</v>
      </c>
      <c r="K363">
        <v>15.7</v>
      </c>
      <c r="L363">
        <v>16</v>
      </c>
      <c r="M363">
        <v>13</v>
      </c>
      <c r="N363">
        <v>9</v>
      </c>
      <c r="O363">
        <v>9</v>
      </c>
      <c r="P363">
        <v>8</v>
      </c>
      <c r="Q363" s="37">
        <f t="shared" si="110"/>
        <v>4.5859872611464967</v>
      </c>
      <c r="R363" s="37">
        <f t="shared" si="111"/>
        <v>0.88888888888888884</v>
      </c>
      <c r="S363" s="37">
        <f t="shared" si="112"/>
        <v>9.1719745222929934</v>
      </c>
      <c r="T363">
        <v>61</v>
      </c>
      <c r="U363">
        <v>0.26200000000000001</v>
      </c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</row>
    <row r="364" spans="1:87" s="9" customFormat="1" x14ac:dyDescent="0.25">
      <c r="A364" t="s">
        <v>132</v>
      </c>
      <c r="B364">
        <v>1999</v>
      </c>
      <c r="C364">
        <v>3.91</v>
      </c>
      <c r="D364">
        <v>5</v>
      </c>
      <c r="E364">
        <v>4</v>
      </c>
      <c r="F364">
        <v>13</v>
      </c>
      <c r="G364">
        <v>8</v>
      </c>
      <c r="H364">
        <v>5</v>
      </c>
      <c r="I364">
        <v>0</v>
      </c>
      <c r="J364">
        <v>1</v>
      </c>
      <c r="K364">
        <v>50.7</v>
      </c>
      <c r="L364">
        <v>48</v>
      </c>
      <c r="M364">
        <v>29</v>
      </c>
      <c r="N364">
        <v>22</v>
      </c>
      <c r="O364">
        <v>17</v>
      </c>
      <c r="P364">
        <v>43</v>
      </c>
      <c r="Q364" s="37">
        <f t="shared" si="110"/>
        <v>7.6331360946745557</v>
      </c>
      <c r="R364" s="37">
        <f t="shared" si="111"/>
        <v>2.5294117647058822</v>
      </c>
      <c r="S364" s="37">
        <f t="shared" si="112"/>
        <v>8.5207100591715967</v>
      </c>
      <c r="T364">
        <v>208</v>
      </c>
      <c r="U364">
        <v>0.23100000000000001</v>
      </c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</row>
    <row r="365" spans="1:87" x14ac:dyDescent="0.25">
      <c r="A365" t="s">
        <v>132</v>
      </c>
      <c r="B365">
        <v>2000</v>
      </c>
      <c r="C365">
        <v>3.27</v>
      </c>
      <c r="D365">
        <v>7</v>
      </c>
      <c r="E365">
        <v>4</v>
      </c>
      <c r="F365">
        <v>18</v>
      </c>
      <c r="G365">
        <v>10</v>
      </c>
      <c r="H365">
        <v>6</v>
      </c>
      <c r="I365">
        <v>2</v>
      </c>
      <c r="J365">
        <v>1</v>
      </c>
      <c r="K365">
        <v>74.3</v>
      </c>
      <c r="L365">
        <v>66</v>
      </c>
      <c r="M365">
        <v>36</v>
      </c>
      <c r="N365">
        <v>27</v>
      </c>
      <c r="O365">
        <v>29</v>
      </c>
      <c r="P365">
        <v>54</v>
      </c>
      <c r="Q365" s="37">
        <f t="shared" si="110"/>
        <v>6.5410497981157478</v>
      </c>
      <c r="R365" s="37">
        <f t="shared" si="111"/>
        <v>1.8620689655172413</v>
      </c>
      <c r="S365" s="37">
        <f t="shared" si="112"/>
        <v>7.9946164199192467</v>
      </c>
      <c r="T365">
        <v>272</v>
      </c>
      <c r="U365">
        <v>0.24299999999999999</v>
      </c>
    </row>
    <row r="366" spans="1:87" s="13" customFormat="1" x14ac:dyDescent="0.25">
      <c r="A366" s="12" t="s">
        <v>132</v>
      </c>
      <c r="B366" s="12" t="s">
        <v>1</v>
      </c>
      <c r="C366" s="12">
        <v>4.05</v>
      </c>
      <c r="D366" s="12">
        <v>17</v>
      </c>
      <c r="E366" s="12">
        <v>13</v>
      </c>
      <c r="F366" s="12">
        <v>64</v>
      </c>
      <c r="G366" s="12">
        <v>26</v>
      </c>
      <c r="H366" s="12">
        <v>11</v>
      </c>
      <c r="I366" s="12">
        <v>2</v>
      </c>
      <c r="J366" s="12">
        <v>5</v>
      </c>
      <c r="K366" s="12">
        <v>215.3</v>
      </c>
      <c r="L366" s="12">
        <v>211</v>
      </c>
      <c r="M366" s="12">
        <v>134</v>
      </c>
      <c r="N366" s="12">
        <v>97</v>
      </c>
      <c r="O366" s="12">
        <v>91</v>
      </c>
      <c r="P366" s="12">
        <v>155</v>
      </c>
      <c r="Q366" s="37">
        <f t="shared" si="110"/>
        <v>6.4793311658151413</v>
      </c>
      <c r="R366" s="37">
        <f t="shared" si="111"/>
        <v>1.7032967032967032</v>
      </c>
      <c r="S366" s="37">
        <f t="shared" si="112"/>
        <v>8.8202508128193209</v>
      </c>
      <c r="T366" s="12">
        <v>841</v>
      </c>
      <c r="U366" s="12">
        <v>0.251</v>
      </c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</row>
    <row r="367" spans="1:87" s="65" customForma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37"/>
      <c r="R367" s="37"/>
      <c r="S367" s="37"/>
      <c r="T367" s="12"/>
      <c r="U367" s="12"/>
    </row>
    <row r="368" spans="1:87" s="13" customFormat="1" x14ac:dyDescent="0.25">
      <c r="A368" s="67" t="s">
        <v>200</v>
      </c>
      <c r="B368" s="67">
        <v>1996</v>
      </c>
      <c r="C368" s="67">
        <v>6.81</v>
      </c>
      <c r="D368" s="67">
        <v>1</v>
      </c>
      <c r="E368" s="67">
        <v>7</v>
      </c>
      <c r="F368" s="67">
        <v>9</v>
      </c>
      <c r="G368" s="67">
        <v>7</v>
      </c>
      <c r="H368" s="67">
        <v>2</v>
      </c>
      <c r="I368" s="67">
        <v>0</v>
      </c>
      <c r="J368" s="67">
        <v>0</v>
      </c>
      <c r="K368" s="67">
        <v>39.700000000000003</v>
      </c>
      <c r="L368" s="67">
        <v>46</v>
      </c>
      <c r="M368" s="67">
        <v>37</v>
      </c>
      <c r="N368" s="67">
        <v>30</v>
      </c>
      <c r="O368" s="67">
        <v>31</v>
      </c>
      <c r="P368" s="67">
        <v>33</v>
      </c>
      <c r="Q368" s="66">
        <f>AVERAGE(P368/(K368/9))</f>
        <v>7.4811083123425686</v>
      </c>
      <c r="R368" s="66">
        <f>AVERAGE(P368/O368)</f>
        <v>1.064516129032258</v>
      </c>
      <c r="S368" s="66">
        <f>AVERAGE((L368*9)/K368)</f>
        <v>10.428211586901762</v>
      </c>
      <c r="T368" s="67">
        <v>160</v>
      </c>
      <c r="U368" s="67">
        <v>0.28699999999999998</v>
      </c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</row>
    <row r="369" spans="1:87" s="13" customFormat="1" x14ac:dyDescent="0.25">
      <c r="A369" s="20" t="s">
        <v>200</v>
      </c>
      <c r="B369" s="20">
        <v>1997</v>
      </c>
      <c r="C369" s="20">
        <v>9.34</v>
      </c>
      <c r="D369" s="20">
        <v>2</v>
      </c>
      <c r="E369" s="20">
        <v>6</v>
      </c>
      <c r="F369" s="20">
        <v>10</v>
      </c>
      <c r="G369" s="20">
        <v>8</v>
      </c>
      <c r="H369" s="20">
        <v>0</v>
      </c>
      <c r="I369" s="20">
        <v>0</v>
      </c>
      <c r="J369" s="20">
        <v>1</v>
      </c>
      <c r="K369" s="20">
        <v>35.700000000000003</v>
      </c>
      <c r="L369" s="20">
        <v>47</v>
      </c>
      <c r="M369" s="20">
        <v>44</v>
      </c>
      <c r="N369" s="20">
        <v>37</v>
      </c>
      <c r="O369" s="20">
        <v>36</v>
      </c>
      <c r="P369" s="20">
        <v>34</v>
      </c>
      <c r="Q369" s="37">
        <f>AVERAGE(P369/(K369/9))</f>
        <v>8.5714285714285712</v>
      </c>
      <c r="R369" s="37">
        <f>AVERAGE(P369/O369)</f>
        <v>0.94444444444444442</v>
      </c>
      <c r="S369" s="37">
        <f>AVERAGE((L369*9)/K369)</f>
        <v>11.848739495798318</v>
      </c>
      <c r="T369" s="20">
        <v>145</v>
      </c>
      <c r="U369" s="20">
        <v>0.32400000000000001</v>
      </c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</row>
    <row r="370" spans="1:87" s="13" customFormat="1" x14ac:dyDescent="0.25">
      <c r="A370" s="20" t="s">
        <v>200</v>
      </c>
      <c r="B370" s="20">
        <v>1998</v>
      </c>
      <c r="C370" s="20">
        <v>9.24</v>
      </c>
      <c r="D370" s="20">
        <v>1</v>
      </c>
      <c r="E370" s="20">
        <v>5</v>
      </c>
      <c r="F370" s="20">
        <v>10</v>
      </c>
      <c r="G370" s="20">
        <v>5</v>
      </c>
      <c r="H370" s="20">
        <v>1</v>
      </c>
      <c r="I370" s="20">
        <v>0</v>
      </c>
      <c r="J370" s="20">
        <v>1</v>
      </c>
      <c r="K370" s="20">
        <v>25.3</v>
      </c>
      <c r="L370" s="20">
        <v>40</v>
      </c>
      <c r="M370" s="20">
        <v>41</v>
      </c>
      <c r="N370" s="20">
        <v>26</v>
      </c>
      <c r="O370" s="20">
        <v>22</v>
      </c>
      <c r="P370" s="20">
        <v>9</v>
      </c>
      <c r="Q370" s="37">
        <f>AVERAGE(P370/(K370/9))</f>
        <v>3.2015810276679839</v>
      </c>
      <c r="R370" s="37">
        <f>AVERAGE(P370/O370)</f>
        <v>0.40909090909090912</v>
      </c>
      <c r="S370" s="37">
        <f>AVERAGE((L370*9)/K370)</f>
        <v>14.229249011857707</v>
      </c>
      <c r="T370" s="20">
        <v>113</v>
      </c>
      <c r="U370" s="20">
        <v>0.35399999999999998</v>
      </c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</row>
    <row r="371" spans="1:87" s="13" customFormat="1" x14ac:dyDescent="0.25">
      <c r="A371" s="1" t="s">
        <v>200</v>
      </c>
      <c r="B371" s="1" t="s">
        <v>1</v>
      </c>
      <c r="C371" s="12">
        <v>8.31</v>
      </c>
      <c r="D371" s="12">
        <v>4</v>
      </c>
      <c r="E371" s="12">
        <v>18</v>
      </c>
      <c r="F371" s="12">
        <v>29</v>
      </c>
      <c r="G371" s="12">
        <v>20</v>
      </c>
      <c r="H371" s="12">
        <v>3</v>
      </c>
      <c r="I371" s="12">
        <v>0</v>
      </c>
      <c r="J371" s="12">
        <v>2</v>
      </c>
      <c r="K371" s="12">
        <v>100.7</v>
      </c>
      <c r="L371" s="12">
        <v>133</v>
      </c>
      <c r="M371" s="12">
        <v>122</v>
      </c>
      <c r="N371" s="12">
        <v>93</v>
      </c>
      <c r="O371" s="12">
        <v>89</v>
      </c>
      <c r="P371" s="12">
        <v>76</v>
      </c>
      <c r="Q371" s="37">
        <f>AVERAGE(P371/(K371/9))</f>
        <v>6.7924528301886786</v>
      </c>
      <c r="R371" s="37">
        <f>AVERAGE(P371/O371)</f>
        <v>0.8539325842696629</v>
      </c>
      <c r="S371" s="37">
        <f>AVERAGE((L371*9)/K371)</f>
        <v>11.886792452830189</v>
      </c>
      <c r="T371" s="12">
        <v>418</v>
      </c>
      <c r="U371" s="12">
        <v>0.318</v>
      </c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</row>
    <row r="372" spans="1:87" s="13" customFormat="1" x14ac:dyDescent="0.25">
      <c r="A372" s="1"/>
      <c r="B372" s="1"/>
      <c r="C372" s="12"/>
      <c r="D372" s="12"/>
      <c r="E372" s="12"/>
      <c r="F372" s="12"/>
      <c r="G372" s="12"/>
      <c r="H372" s="12"/>
      <c r="I372" s="12"/>
      <c r="J372" s="12"/>
      <c r="K372" s="22"/>
      <c r="L372" s="12"/>
      <c r="M372" s="12"/>
      <c r="N372" s="12"/>
      <c r="O372" s="12"/>
      <c r="P372" s="12"/>
      <c r="Q372" s="37"/>
      <c r="R372" s="37"/>
      <c r="S372" s="37"/>
      <c r="T372" s="12"/>
      <c r="U372" s="12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</row>
    <row r="373" spans="1:87" s="65" customFormat="1" x14ac:dyDescent="0.25">
      <c r="A373" s="68" t="s">
        <v>185</v>
      </c>
      <c r="B373" s="68">
        <v>1996</v>
      </c>
      <c r="C373" s="68">
        <v>3.43</v>
      </c>
      <c r="D373" s="68">
        <v>2</v>
      </c>
      <c r="E373" s="68">
        <v>0</v>
      </c>
      <c r="F373" s="68">
        <v>5</v>
      </c>
      <c r="G373" s="68">
        <v>5</v>
      </c>
      <c r="H373" s="68">
        <v>0</v>
      </c>
      <c r="I373" s="68">
        <v>0</v>
      </c>
      <c r="J373" s="68">
        <v>0</v>
      </c>
      <c r="K373" s="69">
        <v>21</v>
      </c>
      <c r="L373" s="68">
        <v>16</v>
      </c>
      <c r="M373" s="68">
        <v>11</v>
      </c>
      <c r="N373" s="68">
        <v>8</v>
      </c>
      <c r="O373" s="68">
        <v>19</v>
      </c>
      <c r="P373" s="68">
        <v>18</v>
      </c>
      <c r="Q373" s="66">
        <f>AVERAGE(P373/(K373/9))</f>
        <v>7.7142857142857135</v>
      </c>
      <c r="R373" s="66">
        <f>AVERAGE(P373/O373)</f>
        <v>0.94736842105263153</v>
      </c>
      <c r="S373" s="66">
        <f>AVERAGE((L373*9)/K373)</f>
        <v>6.8571428571428568</v>
      </c>
      <c r="T373" s="68">
        <v>73</v>
      </c>
      <c r="U373" s="68">
        <v>0.219</v>
      </c>
    </row>
    <row r="374" spans="1:87" s="16" customFormat="1" x14ac:dyDescent="0.25">
      <c r="A374" s="14" t="s">
        <v>185</v>
      </c>
      <c r="B374" s="14">
        <v>1997</v>
      </c>
      <c r="C374" s="14">
        <v>12.19</v>
      </c>
      <c r="D374" s="14">
        <v>0</v>
      </c>
      <c r="E374" s="14">
        <v>2</v>
      </c>
      <c r="F374" s="14">
        <v>5</v>
      </c>
      <c r="G374" s="14">
        <v>4</v>
      </c>
      <c r="H374" s="14">
        <v>0</v>
      </c>
      <c r="I374" s="14">
        <v>0</v>
      </c>
      <c r="J374" s="14">
        <v>0</v>
      </c>
      <c r="K374" s="14">
        <v>10.3</v>
      </c>
      <c r="L374" s="14">
        <v>14</v>
      </c>
      <c r="M374" s="14">
        <v>24</v>
      </c>
      <c r="N374" s="14">
        <v>14</v>
      </c>
      <c r="O374" s="14">
        <v>24</v>
      </c>
      <c r="P374" s="14">
        <v>13</v>
      </c>
      <c r="Q374" s="37">
        <f>AVERAGE(P374/(K374/9))</f>
        <v>11.359223300970871</v>
      </c>
      <c r="R374" s="37">
        <f>AVERAGE(P374/O374)</f>
        <v>0.54166666666666663</v>
      </c>
      <c r="S374" s="37">
        <f>AVERAGE((L374*9)/K374)</f>
        <v>12.233009708737864</v>
      </c>
      <c r="T374" s="14">
        <v>46</v>
      </c>
      <c r="U374" s="14">
        <v>0.30399999999999999</v>
      </c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</row>
    <row r="375" spans="1:87" s="13" customFormat="1" x14ac:dyDescent="0.25">
      <c r="A375" s="1" t="s">
        <v>185</v>
      </c>
      <c r="B375" s="1" t="s">
        <v>1</v>
      </c>
      <c r="C375" s="12">
        <v>6.33</v>
      </c>
      <c r="D375" s="12">
        <v>2</v>
      </c>
      <c r="E375" s="12">
        <v>2</v>
      </c>
      <c r="F375" s="12">
        <v>10</v>
      </c>
      <c r="G375" s="12">
        <v>9</v>
      </c>
      <c r="H375" s="12">
        <v>0</v>
      </c>
      <c r="I375" s="12">
        <v>0</v>
      </c>
      <c r="J375" s="12">
        <v>0</v>
      </c>
      <c r="K375" s="12">
        <v>31.3</v>
      </c>
      <c r="L375" s="12">
        <v>30</v>
      </c>
      <c r="M375" s="12">
        <v>35</v>
      </c>
      <c r="N375" s="12">
        <v>22</v>
      </c>
      <c r="O375" s="12">
        <v>43</v>
      </c>
      <c r="P375" s="12">
        <v>31</v>
      </c>
      <c r="Q375" s="37">
        <f>AVERAGE(P375/(K375/9))</f>
        <v>8.9137380191693296</v>
      </c>
      <c r="R375" s="37">
        <f>AVERAGE(P375/O375)</f>
        <v>0.72093023255813948</v>
      </c>
      <c r="S375" s="37">
        <f>AVERAGE((L375*9)/K375)</f>
        <v>8.6261980830670932</v>
      </c>
      <c r="T375" s="12">
        <v>119</v>
      </c>
      <c r="U375" s="12">
        <v>0.252</v>
      </c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</row>
    <row r="376" spans="1:87" s="12" customFormat="1" x14ac:dyDescent="0.25">
      <c r="A376" s="1"/>
      <c r="B376" s="1"/>
      <c r="Q376" s="37"/>
      <c r="R376" s="37"/>
      <c r="S376" s="3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  <c r="BP376" s="47"/>
      <c r="BQ376" s="47"/>
      <c r="BR376" s="47"/>
      <c r="BS376" s="47"/>
      <c r="BT376" s="47"/>
      <c r="BU376" s="47"/>
      <c r="BV376" s="47"/>
      <c r="BW376" s="47"/>
      <c r="BX376" s="47"/>
      <c r="BY376" s="47"/>
      <c r="BZ376" s="47"/>
      <c r="CA376" s="47"/>
      <c r="CB376" s="47"/>
      <c r="CC376" s="47"/>
      <c r="CD376" s="47"/>
      <c r="CE376" s="47"/>
      <c r="CF376" s="47"/>
      <c r="CG376" s="47"/>
      <c r="CH376" s="47"/>
      <c r="CI376" s="47"/>
    </row>
    <row r="377" spans="1:87" s="13" customFormat="1" x14ac:dyDescent="0.25">
      <c r="A377" s="20" t="s">
        <v>209</v>
      </c>
      <c r="B377" s="20">
        <v>1996</v>
      </c>
      <c r="C377" s="20">
        <v>4.99</v>
      </c>
      <c r="D377" s="20">
        <v>2</v>
      </c>
      <c r="E377" s="20">
        <v>5</v>
      </c>
      <c r="F377" s="20">
        <v>9</v>
      </c>
      <c r="G377" s="20">
        <v>7</v>
      </c>
      <c r="H377" s="20">
        <v>4</v>
      </c>
      <c r="I377" s="20">
        <v>1</v>
      </c>
      <c r="J377" s="20">
        <v>0</v>
      </c>
      <c r="K377" s="20">
        <v>39.700000000000003</v>
      </c>
      <c r="L377" s="20">
        <v>38</v>
      </c>
      <c r="M377" s="20">
        <v>37</v>
      </c>
      <c r="N377" s="20">
        <v>22</v>
      </c>
      <c r="O377" s="20">
        <v>34</v>
      </c>
      <c r="P377" s="20">
        <v>21</v>
      </c>
      <c r="Q377" s="37">
        <f>AVERAGE(P377/(K377/9))</f>
        <v>4.7607052896725435</v>
      </c>
      <c r="R377" s="37">
        <f>AVERAGE(P377/O377)</f>
        <v>0.61764705882352944</v>
      </c>
      <c r="S377" s="37">
        <f>AVERAGE((L377*9)/K377)</f>
        <v>8.6146095717884119</v>
      </c>
      <c r="T377" s="20">
        <v>153</v>
      </c>
      <c r="U377" s="20">
        <v>0.248</v>
      </c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</row>
    <row r="378" spans="1:87" s="12" customFormat="1" x14ac:dyDescent="0.25">
      <c r="A378" s="1" t="s">
        <v>209</v>
      </c>
      <c r="B378" s="1" t="s">
        <v>1</v>
      </c>
      <c r="C378" s="12">
        <v>4.99</v>
      </c>
      <c r="D378" s="12">
        <v>2</v>
      </c>
      <c r="E378" s="12">
        <v>5</v>
      </c>
      <c r="F378" s="12">
        <v>9</v>
      </c>
      <c r="G378" s="12">
        <v>7</v>
      </c>
      <c r="H378" s="12">
        <v>4</v>
      </c>
      <c r="I378" s="12">
        <v>1</v>
      </c>
      <c r="J378" s="12">
        <v>0</v>
      </c>
      <c r="K378" s="12">
        <v>39.700000000000003</v>
      </c>
      <c r="L378" s="12">
        <v>38</v>
      </c>
      <c r="M378" s="12">
        <v>37</v>
      </c>
      <c r="N378" s="12">
        <v>22</v>
      </c>
      <c r="O378" s="12">
        <v>34</v>
      </c>
      <c r="P378" s="12">
        <v>21</v>
      </c>
      <c r="Q378" s="37">
        <f>AVERAGE(P378/(K378/9))</f>
        <v>4.7607052896725435</v>
      </c>
      <c r="R378" s="37">
        <f>AVERAGE(P378/O378)</f>
        <v>0.61764705882352944</v>
      </c>
      <c r="S378" s="37">
        <f>AVERAGE((L378*9)/K378)</f>
        <v>8.6146095717884119</v>
      </c>
      <c r="T378" s="12">
        <v>153</v>
      </c>
      <c r="U378" s="12">
        <v>0.248</v>
      </c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  <c r="BO378" s="47"/>
      <c r="BP378" s="47"/>
      <c r="BQ378" s="47"/>
      <c r="BR378" s="47"/>
      <c r="BS378" s="47"/>
      <c r="BT378" s="47"/>
      <c r="BU378" s="47"/>
      <c r="BV378" s="47"/>
      <c r="BW378" s="47"/>
      <c r="BX378" s="47"/>
      <c r="BY378" s="47"/>
      <c r="BZ378" s="47"/>
      <c r="CA378" s="47"/>
      <c r="CB378" s="47"/>
      <c r="CC378" s="47"/>
      <c r="CD378" s="47"/>
      <c r="CE378" s="47"/>
      <c r="CF378" s="47"/>
      <c r="CG378" s="47"/>
      <c r="CH378" s="47"/>
      <c r="CI378" s="47"/>
    </row>
    <row r="379" spans="1:87" s="65" customFormat="1" x14ac:dyDescent="0.25">
      <c r="A379" s="1"/>
      <c r="B379" s="1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37"/>
      <c r="R379" s="37"/>
      <c r="S379" s="37"/>
      <c r="T379" s="12"/>
      <c r="U379" s="12"/>
    </row>
    <row r="380" spans="1:87" s="13" customFormat="1" x14ac:dyDescent="0.25">
      <c r="A380" s="65" t="s">
        <v>103</v>
      </c>
      <c r="B380" s="65">
        <v>1995</v>
      </c>
      <c r="C380" s="65">
        <v>3.99</v>
      </c>
      <c r="D380" s="65">
        <v>1</v>
      </c>
      <c r="E380" s="65">
        <v>4</v>
      </c>
      <c r="F380" s="65">
        <v>5</v>
      </c>
      <c r="G380" s="65">
        <v>5</v>
      </c>
      <c r="H380" s="65">
        <v>1</v>
      </c>
      <c r="I380" s="65">
        <v>0</v>
      </c>
      <c r="J380" s="65">
        <v>0</v>
      </c>
      <c r="K380" s="65">
        <v>29.3</v>
      </c>
      <c r="L380" s="65">
        <v>28</v>
      </c>
      <c r="M380" s="65">
        <v>27</v>
      </c>
      <c r="N380" s="65">
        <v>13</v>
      </c>
      <c r="O380" s="65">
        <v>24</v>
      </c>
      <c r="P380" s="65">
        <v>13</v>
      </c>
      <c r="Q380" s="66">
        <f>AVERAGE(P380/(K380/9))</f>
        <v>3.993174061433447</v>
      </c>
      <c r="R380" s="66">
        <f>AVERAGE(P380/O380)</f>
        <v>0.54166666666666663</v>
      </c>
      <c r="S380" s="66">
        <f>AVERAGE((L380*9)/K380)</f>
        <v>8.6006825938566553</v>
      </c>
      <c r="T380" s="65">
        <v>118</v>
      </c>
      <c r="U380" s="65">
        <v>0.23699999999999999</v>
      </c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  <c r="BP380" s="46"/>
      <c r="BQ380" s="46"/>
      <c r="BR380" s="46"/>
      <c r="BS380" s="46"/>
      <c r="BT380" s="46"/>
      <c r="BU380" s="46"/>
      <c r="BV380" s="46"/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</row>
    <row r="381" spans="1:87" s="17" customFormat="1" x14ac:dyDescent="0.25">
      <c r="A381" s="13" t="s">
        <v>103</v>
      </c>
      <c r="B381" s="13">
        <v>1997</v>
      </c>
      <c r="C381" s="13">
        <v>3.96</v>
      </c>
      <c r="D381" s="13">
        <v>2</v>
      </c>
      <c r="E381" s="13">
        <v>4</v>
      </c>
      <c r="F381" s="13">
        <v>12</v>
      </c>
      <c r="G381" s="13">
        <v>4</v>
      </c>
      <c r="H381" s="13">
        <v>1</v>
      </c>
      <c r="I381" s="13">
        <v>0</v>
      </c>
      <c r="J381" s="13">
        <v>2</v>
      </c>
      <c r="K381" s="13">
        <v>38.700000000000003</v>
      </c>
      <c r="L381" s="13">
        <v>31</v>
      </c>
      <c r="M381" s="13">
        <v>21</v>
      </c>
      <c r="N381" s="13">
        <v>17</v>
      </c>
      <c r="O381" s="13">
        <v>32</v>
      </c>
      <c r="P381" s="13">
        <v>28</v>
      </c>
      <c r="Q381" s="37">
        <f>AVERAGE(P381/(K381/9))</f>
        <v>6.5116279069767433</v>
      </c>
      <c r="R381" s="37">
        <f>AVERAGE(P381/O381)</f>
        <v>0.875</v>
      </c>
      <c r="S381" s="37">
        <f>AVERAGE((L381*9)/K381)</f>
        <v>7.2093023255813948</v>
      </c>
      <c r="T381" s="13">
        <v>133</v>
      </c>
      <c r="U381" s="13">
        <v>0.23300000000000001</v>
      </c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  <c r="BO381" s="47"/>
      <c r="BP381" s="47"/>
      <c r="BQ381" s="47"/>
      <c r="BR381" s="47"/>
      <c r="BS381" s="47"/>
      <c r="BT381" s="47"/>
      <c r="BU381" s="47"/>
      <c r="BV381" s="47"/>
      <c r="BW381" s="47"/>
      <c r="BX381" s="47"/>
      <c r="BY381" s="47"/>
      <c r="BZ381" s="47"/>
      <c r="CA381" s="47"/>
      <c r="CB381" s="47"/>
      <c r="CC381" s="47"/>
      <c r="CD381" s="47"/>
      <c r="CE381" s="47"/>
      <c r="CF381" s="47"/>
      <c r="CG381" s="47"/>
      <c r="CH381" s="47"/>
      <c r="CI381" s="47"/>
    </row>
    <row r="382" spans="1:87" s="12" customFormat="1" x14ac:dyDescent="0.25">
      <c r="A382" s="13" t="s">
        <v>103</v>
      </c>
      <c r="B382" s="13">
        <v>1998</v>
      </c>
      <c r="C382" s="13">
        <v>3.49</v>
      </c>
      <c r="D382" s="13">
        <v>6</v>
      </c>
      <c r="E382" s="13">
        <v>1</v>
      </c>
      <c r="F382" s="13">
        <v>9</v>
      </c>
      <c r="G382" s="13">
        <v>8</v>
      </c>
      <c r="H382" s="13">
        <v>4</v>
      </c>
      <c r="I382" s="13">
        <v>0</v>
      </c>
      <c r="J382" s="13">
        <v>1</v>
      </c>
      <c r="K382" s="13">
        <v>56.7</v>
      </c>
      <c r="L382" s="13">
        <v>53</v>
      </c>
      <c r="M382" s="13">
        <v>33</v>
      </c>
      <c r="N382" s="13">
        <v>22</v>
      </c>
      <c r="O382" s="13">
        <v>32</v>
      </c>
      <c r="P382" s="13">
        <v>31</v>
      </c>
      <c r="Q382" s="37">
        <f>AVERAGE(P382/(K382/9))</f>
        <v>4.92063492063492</v>
      </c>
      <c r="R382" s="37">
        <f>AVERAGE(P382/O382)</f>
        <v>0.96875</v>
      </c>
      <c r="S382" s="37">
        <f>AVERAGE((L382*9)/K382)</f>
        <v>8.412698412698413</v>
      </c>
      <c r="T382" s="13">
        <v>215</v>
      </c>
      <c r="U382" s="13">
        <v>0.247</v>
      </c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  <c r="BO382" s="47"/>
      <c r="BP382" s="47"/>
      <c r="BQ382" s="47"/>
      <c r="BR382" s="47"/>
      <c r="BS382" s="47"/>
      <c r="BT382" s="47"/>
      <c r="BU382" s="47"/>
      <c r="BV382" s="47"/>
      <c r="BW382" s="47"/>
      <c r="BX382" s="47"/>
      <c r="BY382" s="47"/>
      <c r="BZ382" s="47"/>
      <c r="CA382" s="47"/>
      <c r="CB382" s="47"/>
      <c r="CC382" s="47"/>
      <c r="CD382" s="47"/>
      <c r="CE382" s="47"/>
      <c r="CF382" s="47"/>
      <c r="CG382" s="47"/>
      <c r="CH382" s="47"/>
      <c r="CI382" s="47"/>
    </row>
    <row r="383" spans="1:87" s="13" customFormat="1" x14ac:dyDescent="0.25">
      <c r="A383" s="13" t="s">
        <v>103</v>
      </c>
      <c r="B383" s="13">
        <v>1999</v>
      </c>
      <c r="C383" s="13">
        <v>3.92</v>
      </c>
      <c r="D383" s="13">
        <v>3</v>
      </c>
      <c r="E383" s="13">
        <v>5</v>
      </c>
      <c r="F383" s="13">
        <v>10</v>
      </c>
      <c r="G383" s="13">
        <v>9</v>
      </c>
      <c r="H383" s="13">
        <v>5</v>
      </c>
      <c r="I383" s="13">
        <v>1</v>
      </c>
      <c r="J383" s="13">
        <v>0</v>
      </c>
      <c r="K383" s="13">
        <v>64.3</v>
      </c>
      <c r="L383" s="13">
        <v>70</v>
      </c>
      <c r="M383" s="13">
        <v>37</v>
      </c>
      <c r="N383" s="13">
        <v>28</v>
      </c>
      <c r="O383" s="13">
        <v>19</v>
      </c>
      <c r="P383" s="13">
        <v>52</v>
      </c>
      <c r="Q383" s="37">
        <f>AVERAGE(P383/(K383/9))</f>
        <v>7.2783825816485228</v>
      </c>
      <c r="R383" s="37">
        <f>AVERAGE(P383/O383)</f>
        <v>2.736842105263158</v>
      </c>
      <c r="S383" s="37">
        <f>AVERAGE((L383*9)/K383)</f>
        <v>9.79782270606532</v>
      </c>
      <c r="T383" s="13">
        <v>215</v>
      </c>
      <c r="U383" s="13">
        <v>0.32600000000000001</v>
      </c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  <c r="BP383" s="46"/>
      <c r="BQ383" s="46"/>
      <c r="BR383" s="46"/>
      <c r="BS383" s="46"/>
      <c r="BT383" s="46"/>
      <c r="BU383" s="46"/>
      <c r="BV383" s="46"/>
      <c r="BW383" s="46"/>
      <c r="BX383" s="46"/>
      <c r="BY383" s="46"/>
      <c r="BZ383" s="46"/>
      <c r="CA383" s="46"/>
      <c r="CB383" s="46"/>
      <c r="CC383" s="46"/>
      <c r="CD383" s="46"/>
      <c r="CE383" s="46"/>
      <c r="CF383" s="46"/>
      <c r="CG383" s="46"/>
      <c r="CH383" s="46"/>
      <c r="CI383" s="46"/>
    </row>
    <row r="384" spans="1:87" s="13" customFormat="1" x14ac:dyDescent="0.25">
      <c r="A384" s="12" t="s">
        <v>103</v>
      </c>
      <c r="B384" s="12" t="s">
        <v>1</v>
      </c>
      <c r="C384" s="12">
        <v>3.81</v>
      </c>
      <c r="D384" s="12">
        <v>12</v>
      </c>
      <c r="E384" s="12">
        <v>14</v>
      </c>
      <c r="F384" s="12">
        <v>36</v>
      </c>
      <c r="G384" s="12">
        <v>26</v>
      </c>
      <c r="H384" s="12">
        <v>11</v>
      </c>
      <c r="I384" s="12">
        <v>1</v>
      </c>
      <c r="J384" s="12">
        <v>3</v>
      </c>
      <c r="K384" s="22">
        <v>189</v>
      </c>
      <c r="L384" s="12">
        <v>182</v>
      </c>
      <c r="M384" s="12">
        <v>118</v>
      </c>
      <c r="N384" s="12">
        <v>80</v>
      </c>
      <c r="O384" s="12">
        <v>107</v>
      </c>
      <c r="P384" s="12">
        <v>124</v>
      </c>
      <c r="Q384" s="37">
        <f>AVERAGE(P384/(K384/9))</f>
        <v>5.9047619047619051</v>
      </c>
      <c r="R384" s="37">
        <f>AVERAGE(P384/O384)</f>
        <v>1.1588785046728971</v>
      </c>
      <c r="S384" s="37">
        <f>AVERAGE((L384*9)/K384)</f>
        <v>8.6666666666666661</v>
      </c>
      <c r="T384" s="12">
        <v>681</v>
      </c>
      <c r="U384" s="12">
        <v>0.26700000000000002</v>
      </c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  <c r="BP384" s="46"/>
      <c r="BQ384" s="46"/>
      <c r="BR384" s="46"/>
      <c r="BS384" s="46"/>
      <c r="BT384" s="46"/>
      <c r="BU384" s="46"/>
      <c r="BV384" s="46"/>
      <c r="BW384" s="46"/>
      <c r="BX384" s="46"/>
      <c r="BY384" s="46"/>
      <c r="BZ384" s="46"/>
      <c r="CA384" s="46"/>
      <c r="CB384" s="46"/>
      <c r="CC384" s="46"/>
      <c r="CD384" s="46"/>
      <c r="CE384" s="46"/>
      <c r="CF384" s="46"/>
      <c r="CG384" s="46"/>
      <c r="CH384" s="46"/>
      <c r="CI384" s="46"/>
    </row>
    <row r="385" spans="1:87" s="77" customForma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22"/>
      <c r="L385" s="12"/>
      <c r="M385" s="12"/>
      <c r="N385" s="12"/>
      <c r="O385" s="12"/>
      <c r="P385" s="12"/>
      <c r="Q385" s="37"/>
      <c r="R385" s="37"/>
      <c r="S385" s="37"/>
      <c r="T385" s="12"/>
      <c r="U385" s="12"/>
    </row>
    <row r="386" spans="1:87" s="51" customFormat="1" x14ac:dyDescent="0.25">
      <c r="A386" s="65" t="s">
        <v>135</v>
      </c>
      <c r="B386" s="65">
        <v>1995</v>
      </c>
      <c r="C386" s="65">
        <v>3.38</v>
      </c>
      <c r="D386" s="65">
        <v>1</v>
      </c>
      <c r="E386" s="65">
        <v>0</v>
      </c>
      <c r="F386" s="65">
        <v>6</v>
      </c>
      <c r="G386" s="65">
        <v>2</v>
      </c>
      <c r="H386" s="65">
        <v>0</v>
      </c>
      <c r="I386" s="65">
        <v>0</v>
      </c>
      <c r="J386" s="65">
        <v>0</v>
      </c>
      <c r="K386" s="65">
        <v>18.7</v>
      </c>
      <c r="L386" s="65">
        <v>21</v>
      </c>
      <c r="M386" s="65">
        <v>13</v>
      </c>
      <c r="N386" s="65">
        <v>7</v>
      </c>
      <c r="O386" s="65">
        <v>1</v>
      </c>
      <c r="P386" s="65">
        <v>13</v>
      </c>
      <c r="Q386" s="66">
        <f>AVERAGE(P386/(K386/9))</f>
        <v>6.2566844919786107</v>
      </c>
      <c r="R386" s="66">
        <f>AVERAGE(P386/O386)</f>
        <v>13</v>
      </c>
      <c r="S386" s="66">
        <f>AVERAGE((L386*9)/K386)</f>
        <v>10.106951871657754</v>
      </c>
      <c r="T386" s="65">
        <v>75</v>
      </c>
      <c r="U386" s="70">
        <v>0.28000000000000003</v>
      </c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  <c r="BV386" s="52"/>
      <c r="BW386" s="52"/>
      <c r="BX386" s="52"/>
      <c r="BY386" s="52"/>
      <c r="BZ386" s="52"/>
      <c r="CA386" s="52"/>
      <c r="CB386" s="52"/>
      <c r="CC386" s="52"/>
      <c r="CD386" s="52"/>
      <c r="CE386" s="52"/>
      <c r="CF386" s="52"/>
      <c r="CG386" s="52"/>
      <c r="CH386" s="52"/>
      <c r="CI386" s="52"/>
    </row>
    <row r="387" spans="1:87" s="51" customFormat="1" x14ac:dyDescent="0.25">
      <c r="A387" s="13" t="s">
        <v>135</v>
      </c>
      <c r="B387" s="13">
        <v>1996</v>
      </c>
      <c r="C387" s="24">
        <v>6.3</v>
      </c>
      <c r="D387" s="13">
        <v>1</v>
      </c>
      <c r="E387" s="13">
        <v>0</v>
      </c>
      <c r="F387" s="13">
        <v>6</v>
      </c>
      <c r="G387" s="13">
        <v>0</v>
      </c>
      <c r="H387" s="13">
        <v>0</v>
      </c>
      <c r="I387" s="13">
        <v>0</v>
      </c>
      <c r="J387" s="13">
        <v>1</v>
      </c>
      <c r="K387" s="31">
        <v>10</v>
      </c>
      <c r="L387" s="13">
        <v>15</v>
      </c>
      <c r="M387" s="13">
        <v>10</v>
      </c>
      <c r="N387" s="13">
        <v>7</v>
      </c>
      <c r="O387" s="13">
        <v>3</v>
      </c>
      <c r="P387" s="13">
        <v>7</v>
      </c>
      <c r="Q387" s="37">
        <f>AVERAGE(P387/(K387/9))</f>
        <v>6.3</v>
      </c>
      <c r="R387" s="37">
        <f>AVERAGE(P387/O387)</f>
        <v>2.3333333333333335</v>
      </c>
      <c r="S387" s="37">
        <f>AVERAGE((L387*9)/K387)</f>
        <v>13.5</v>
      </c>
      <c r="T387" s="13">
        <v>47</v>
      </c>
      <c r="U387" s="13">
        <v>0.31900000000000001</v>
      </c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  <c r="CC387" s="52"/>
      <c r="CD387" s="52"/>
      <c r="CE387" s="52"/>
      <c r="CF387" s="52"/>
      <c r="CG387" s="52"/>
      <c r="CH387" s="52"/>
      <c r="CI387" s="52"/>
    </row>
    <row r="388" spans="1:87" s="51" customFormat="1" x14ac:dyDescent="0.25">
      <c r="A388" s="13" t="s">
        <v>135</v>
      </c>
      <c r="B388" s="13">
        <v>1997</v>
      </c>
      <c r="C388" s="13">
        <v>3.18</v>
      </c>
      <c r="D388" s="13">
        <v>4</v>
      </c>
      <c r="E388" s="13">
        <v>0</v>
      </c>
      <c r="F388" s="13">
        <v>12</v>
      </c>
      <c r="G388" s="13">
        <v>6</v>
      </c>
      <c r="H388" s="13">
        <v>1</v>
      </c>
      <c r="I388" s="13">
        <v>1</v>
      </c>
      <c r="J388" s="13">
        <v>2</v>
      </c>
      <c r="K388" s="13">
        <v>39.700000000000003</v>
      </c>
      <c r="L388" s="13">
        <v>47</v>
      </c>
      <c r="M388" s="13">
        <v>27</v>
      </c>
      <c r="N388" s="13">
        <v>14</v>
      </c>
      <c r="O388" s="13">
        <v>12</v>
      </c>
      <c r="P388" s="13">
        <v>24</v>
      </c>
      <c r="Q388" s="37">
        <f>AVERAGE(P388/(K388/9))</f>
        <v>5.4408060453400502</v>
      </c>
      <c r="R388" s="37">
        <f>AVERAGE(P388/O388)</f>
        <v>2</v>
      </c>
      <c r="S388" s="37">
        <f>AVERAGE((L388*9)/K388)</f>
        <v>10.654911838790932</v>
      </c>
      <c r="T388" s="13">
        <v>165</v>
      </c>
      <c r="U388" s="13">
        <v>0.28499999999999998</v>
      </c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  <c r="BV388" s="52"/>
      <c r="BW388" s="52"/>
      <c r="BX388" s="52"/>
      <c r="BY388" s="52"/>
      <c r="BZ388" s="52"/>
      <c r="CA388" s="52"/>
      <c r="CB388" s="52"/>
      <c r="CC388" s="52"/>
      <c r="CD388" s="52"/>
      <c r="CE388" s="52"/>
      <c r="CF388" s="52"/>
      <c r="CG388" s="52"/>
      <c r="CH388" s="52"/>
      <c r="CI388" s="52"/>
    </row>
    <row r="389" spans="1:87" s="13" customFormat="1" x14ac:dyDescent="0.25">
      <c r="A389" s="13" t="s">
        <v>135</v>
      </c>
      <c r="B389" s="13">
        <v>1998</v>
      </c>
      <c r="C389" s="13">
        <v>4.84</v>
      </c>
      <c r="D389" s="13">
        <v>6</v>
      </c>
      <c r="E389" s="13">
        <v>1</v>
      </c>
      <c r="F389" s="13">
        <v>9</v>
      </c>
      <c r="G389" s="13">
        <v>8</v>
      </c>
      <c r="H389" s="13">
        <v>3</v>
      </c>
      <c r="I389" s="13">
        <v>1</v>
      </c>
      <c r="J389" s="13">
        <v>1</v>
      </c>
      <c r="K389" s="13">
        <v>48.3</v>
      </c>
      <c r="L389" s="13">
        <v>56</v>
      </c>
      <c r="M389" s="13">
        <v>31</v>
      </c>
      <c r="N389" s="13">
        <v>26</v>
      </c>
      <c r="O389" s="13">
        <v>15</v>
      </c>
      <c r="P389" s="13">
        <v>30</v>
      </c>
      <c r="Q389" s="37">
        <f>AVERAGE(P389/(K389/9))</f>
        <v>5.5900621118012426</v>
      </c>
      <c r="R389" s="37">
        <f>AVERAGE(P389/O389)</f>
        <v>2</v>
      </c>
      <c r="S389" s="37">
        <f>AVERAGE((L389*9)/K389)</f>
        <v>10.434782608695652</v>
      </c>
      <c r="T389" s="13">
        <v>197</v>
      </c>
      <c r="U389" s="13">
        <v>0.28399999999999997</v>
      </c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</row>
    <row r="390" spans="1:87" s="13" customFormat="1" x14ac:dyDescent="0.25">
      <c r="A390" s="12" t="s">
        <v>135</v>
      </c>
      <c r="B390" s="12" t="s">
        <v>1</v>
      </c>
      <c r="C390" s="12">
        <v>4.16</v>
      </c>
      <c r="D390" s="12">
        <v>12</v>
      </c>
      <c r="E390" s="12">
        <v>1</v>
      </c>
      <c r="F390" s="12">
        <v>33</v>
      </c>
      <c r="G390" s="12">
        <v>16</v>
      </c>
      <c r="H390" s="12">
        <v>4</v>
      </c>
      <c r="I390" s="12">
        <v>2</v>
      </c>
      <c r="J390" s="12">
        <v>4</v>
      </c>
      <c r="K390" s="12">
        <v>116.7</v>
      </c>
      <c r="L390" s="12">
        <v>139</v>
      </c>
      <c r="M390" s="12">
        <v>81</v>
      </c>
      <c r="N390" s="12">
        <v>54</v>
      </c>
      <c r="O390" s="12">
        <v>31</v>
      </c>
      <c r="P390" s="12">
        <v>74</v>
      </c>
      <c r="Q390" s="37">
        <f>AVERAGE(P390/(K390/9))</f>
        <v>5.7069408740359897</v>
      </c>
      <c r="R390" s="37">
        <f>AVERAGE(P390/O390)</f>
        <v>2.3870967741935485</v>
      </c>
      <c r="S390" s="37">
        <f>AVERAGE((L390*9)/K390)</f>
        <v>10.719794344473007</v>
      </c>
      <c r="T390" s="12">
        <v>484</v>
      </c>
      <c r="U390" s="12">
        <v>0.28699999999999998</v>
      </c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  <c r="BW390" s="46"/>
      <c r="BX390" s="46"/>
      <c r="BY390" s="46"/>
      <c r="BZ390" s="46"/>
      <c r="CA390" s="46"/>
      <c r="CB390" s="46"/>
      <c r="CC390" s="46"/>
      <c r="CD390" s="46"/>
      <c r="CE390" s="46"/>
      <c r="CF390" s="46"/>
      <c r="CG390" s="46"/>
      <c r="CH390" s="46"/>
      <c r="CI390" s="46"/>
    </row>
    <row r="391" spans="1:87" s="65" customFormat="1" x14ac:dyDescent="0.25">
      <c r="A391" s="1"/>
      <c r="B391" s="1"/>
      <c r="C391" s="12"/>
      <c r="D391" s="12"/>
      <c r="E391" s="12"/>
      <c r="F391" s="12"/>
      <c r="G391" s="12"/>
      <c r="H391" s="12"/>
      <c r="I391" s="12"/>
      <c r="J391" s="12"/>
      <c r="K391" s="22"/>
      <c r="L391" s="12"/>
      <c r="M391" s="12"/>
      <c r="N391" s="12"/>
      <c r="O391" s="12"/>
      <c r="P391" s="12"/>
      <c r="Q391" s="37"/>
      <c r="R391" s="37"/>
      <c r="S391" s="37"/>
      <c r="T391" s="12"/>
      <c r="U391" s="12"/>
    </row>
    <row r="392" spans="1:87" s="12" customFormat="1" x14ac:dyDescent="0.25">
      <c r="A392" s="57" t="s">
        <v>131</v>
      </c>
      <c r="B392" s="57">
        <v>1995</v>
      </c>
      <c r="C392" s="57">
        <v>7.88</v>
      </c>
      <c r="D392" s="57">
        <v>2</v>
      </c>
      <c r="E392" s="57">
        <v>2</v>
      </c>
      <c r="F392" s="57">
        <v>6</v>
      </c>
      <c r="G392" s="57">
        <v>4</v>
      </c>
      <c r="H392" s="57">
        <v>0</v>
      </c>
      <c r="I392" s="57">
        <v>0</v>
      </c>
      <c r="J392" s="57">
        <v>0</v>
      </c>
      <c r="K392" s="72">
        <v>24</v>
      </c>
      <c r="L392" s="57">
        <v>25</v>
      </c>
      <c r="M392" s="57">
        <v>23</v>
      </c>
      <c r="N392" s="57">
        <v>21</v>
      </c>
      <c r="O392" s="57">
        <v>17</v>
      </c>
      <c r="P392" s="57">
        <v>15</v>
      </c>
      <c r="Q392" s="66">
        <f>AVERAGE(P392/(K392/9))</f>
        <v>5.625</v>
      </c>
      <c r="R392" s="66">
        <f>AVERAGE(P392/O392)</f>
        <v>0.88235294117647056</v>
      </c>
      <c r="S392" s="66">
        <f>AVERAGE((L392*9)/K392)</f>
        <v>9.375</v>
      </c>
      <c r="T392" s="57">
        <v>94</v>
      </c>
      <c r="U392" s="57">
        <v>0.26600000000000001</v>
      </c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  <c r="BO392" s="47"/>
      <c r="BP392" s="47"/>
      <c r="BQ392" s="47"/>
      <c r="BR392" s="47"/>
      <c r="BS392" s="47"/>
      <c r="BT392" s="47"/>
      <c r="BU392" s="47"/>
      <c r="BV392" s="47"/>
      <c r="BW392" s="47"/>
      <c r="BX392" s="47"/>
      <c r="BY392" s="47"/>
      <c r="BZ392" s="47"/>
      <c r="CA392" s="47"/>
      <c r="CB392" s="47"/>
      <c r="CC392" s="47"/>
      <c r="CD392" s="47"/>
      <c r="CE392" s="47"/>
      <c r="CF392" s="47"/>
      <c r="CG392" s="47"/>
      <c r="CH392" s="47"/>
      <c r="CI392" s="47"/>
    </row>
    <row r="393" spans="1:87" s="16" customFormat="1" x14ac:dyDescent="0.25">
      <c r="A393" t="s">
        <v>131</v>
      </c>
      <c r="B393">
        <v>1996</v>
      </c>
      <c r="C393">
        <v>4.96</v>
      </c>
      <c r="D393">
        <v>3</v>
      </c>
      <c r="E393">
        <v>3</v>
      </c>
      <c r="F393">
        <v>11</v>
      </c>
      <c r="G393">
        <v>7</v>
      </c>
      <c r="H393">
        <v>3</v>
      </c>
      <c r="I393">
        <v>0</v>
      </c>
      <c r="J393">
        <v>0</v>
      </c>
      <c r="K393" s="34">
        <v>49</v>
      </c>
      <c r="L393">
        <v>50</v>
      </c>
      <c r="M393">
        <v>33</v>
      </c>
      <c r="N393">
        <v>27</v>
      </c>
      <c r="O393">
        <v>28</v>
      </c>
      <c r="P393">
        <v>27</v>
      </c>
      <c r="Q393" s="37">
        <f>AVERAGE(P393/(K393/9))</f>
        <v>4.9591836734693873</v>
      </c>
      <c r="R393" s="37">
        <f>AVERAGE(P393/O393)</f>
        <v>0.9642857142857143</v>
      </c>
      <c r="S393" s="37">
        <f>AVERAGE((L393*9)/K393)</f>
        <v>9.183673469387756</v>
      </c>
      <c r="T393">
        <v>192</v>
      </c>
      <c r="U393" s="2">
        <v>0.26</v>
      </c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</row>
    <row r="394" spans="1:87" s="13" customFormat="1" x14ac:dyDescent="0.25">
      <c r="A394" t="s">
        <v>131</v>
      </c>
      <c r="B394">
        <v>1997</v>
      </c>
      <c r="C394" s="26">
        <v>4.7</v>
      </c>
      <c r="D394">
        <v>4</v>
      </c>
      <c r="E394">
        <v>6</v>
      </c>
      <c r="F394">
        <v>12</v>
      </c>
      <c r="G394">
        <v>10</v>
      </c>
      <c r="H394">
        <v>4</v>
      </c>
      <c r="I394">
        <v>1</v>
      </c>
      <c r="J394">
        <v>0</v>
      </c>
      <c r="K394">
        <v>53.7</v>
      </c>
      <c r="L394">
        <v>74</v>
      </c>
      <c r="M394">
        <v>50</v>
      </c>
      <c r="N394">
        <v>28</v>
      </c>
      <c r="O394">
        <v>20</v>
      </c>
      <c r="P394">
        <v>28</v>
      </c>
      <c r="Q394" s="37">
        <f>AVERAGE(P394/(K394/9))</f>
        <v>4.6927374301675977</v>
      </c>
      <c r="R394" s="37">
        <f>AVERAGE(P394/O394)</f>
        <v>1.4</v>
      </c>
      <c r="S394" s="37">
        <f>AVERAGE((L394*9)/K394)</f>
        <v>12.402234636871508</v>
      </c>
      <c r="T394">
        <v>236</v>
      </c>
      <c r="U394">
        <v>0.314</v>
      </c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</row>
    <row r="395" spans="1:87" s="13" customFormat="1" x14ac:dyDescent="0.25">
      <c r="A395" t="s">
        <v>131</v>
      </c>
      <c r="B395">
        <v>1998</v>
      </c>
      <c r="C395">
        <v>5.45</v>
      </c>
      <c r="D395">
        <v>7</v>
      </c>
      <c r="E395">
        <v>3</v>
      </c>
      <c r="F395">
        <v>12</v>
      </c>
      <c r="G395">
        <v>9</v>
      </c>
      <c r="H395">
        <v>6</v>
      </c>
      <c r="I395">
        <v>0</v>
      </c>
      <c r="J395">
        <v>1</v>
      </c>
      <c r="K395" s="34">
        <v>66</v>
      </c>
      <c r="L395">
        <v>80</v>
      </c>
      <c r="M395">
        <v>55</v>
      </c>
      <c r="N395">
        <v>40</v>
      </c>
      <c r="O395">
        <v>26</v>
      </c>
      <c r="P395">
        <v>45</v>
      </c>
      <c r="Q395" s="37">
        <f>AVERAGE(P395/(K395/9))</f>
        <v>6.1363636363636367</v>
      </c>
      <c r="R395" s="37">
        <f>AVERAGE(P395/O395)</f>
        <v>1.7307692307692308</v>
      </c>
      <c r="S395" s="37">
        <f>AVERAGE((L395*9)/K395)</f>
        <v>10.909090909090908</v>
      </c>
      <c r="T395">
        <v>275</v>
      </c>
      <c r="U395">
        <v>0.29099999999999998</v>
      </c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</row>
    <row r="396" spans="1:87" s="57" customFormat="1" x14ac:dyDescent="0.25">
      <c r="A396" s="12" t="s">
        <v>131</v>
      </c>
      <c r="B396" s="12" t="s">
        <v>1</v>
      </c>
      <c r="C396" s="12">
        <v>5.42</v>
      </c>
      <c r="D396" s="12">
        <v>16</v>
      </c>
      <c r="E396" s="12">
        <v>14</v>
      </c>
      <c r="F396" s="12">
        <v>41</v>
      </c>
      <c r="G396" s="12">
        <v>30</v>
      </c>
      <c r="H396" s="12">
        <v>13</v>
      </c>
      <c r="I396" s="12">
        <v>1</v>
      </c>
      <c r="J396" s="12">
        <v>1</v>
      </c>
      <c r="K396" s="12">
        <v>192.7</v>
      </c>
      <c r="L396" s="12">
        <v>229</v>
      </c>
      <c r="M396" s="12">
        <v>161</v>
      </c>
      <c r="N396" s="12">
        <v>116</v>
      </c>
      <c r="O396" s="12">
        <v>91</v>
      </c>
      <c r="P396" s="12">
        <v>115</v>
      </c>
      <c r="Q396" s="37">
        <f>AVERAGE(P396/(K396/9))</f>
        <v>5.3710430721328493</v>
      </c>
      <c r="R396" s="37">
        <f>AVERAGE(P396/O396)</f>
        <v>1.2637362637362637</v>
      </c>
      <c r="S396" s="37">
        <f>AVERAGE((L396*9)/K396)</f>
        <v>10.695381421899326</v>
      </c>
      <c r="T396" s="12">
        <v>797</v>
      </c>
      <c r="U396" s="12">
        <v>0.28699999999999998</v>
      </c>
    </row>
    <row r="397" spans="1:87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37"/>
      <c r="R397" s="37"/>
      <c r="S397" s="37"/>
      <c r="T397" s="12"/>
      <c r="U397" s="12"/>
    </row>
    <row r="398" spans="1:87" x14ac:dyDescent="0.25">
      <c r="A398" s="77" t="s">
        <v>42</v>
      </c>
      <c r="B398" s="77">
        <v>1995</v>
      </c>
      <c r="C398" s="77">
        <v>5.74</v>
      </c>
      <c r="D398" s="77">
        <v>1</v>
      </c>
      <c r="E398" s="77">
        <v>0</v>
      </c>
      <c r="F398" s="77">
        <v>5</v>
      </c>
      <c r="G398" s="77">
        <v>3</v>
      </c>
      <c r="H398" s="77">
        <v>0</v>
      </c>
      <c r="I398" s="77">
        <v>0</v>
      </c>
      <c r="J398" s="77">
        <v>0</v>
      </c>
      <c r="K398" s="78">
        <v>15.7</v>
      </c>
      <c r="L398" s="77">
        <v>18</v>
      </c>
      <c r="M398" s="77">
        <v>14</v>
      </c>
      <c r="N398" s="77">
        <v>10</v>
      </c>
      <c r="O398" s="77">
        <v>13</v>
      </c>
      <c r="P398" s="77">
        <v>13</v>
      </c>
      <c r="Q398" s="66">
        <f>AVERAGE(P398/(K398/9))</f>
        <v>7.452229299363057</v>
      </c>
      <c r="R398" s="66">
        <f>AVERAGE(P398/O398)</f>
        <v>1</v>
      </c>
      <c r="S398" s="66">
        <f>AVERAGE((L398*9)/K398)</f>
        <v>10.318471337579618</v>
      </c>
      <c r="T398" s="77">
        <v>62</v>
      </c>
      <c r="U398" s="79">
        <v>0.28999999999999998</v>
      </c>
    </row>
    <row r="399" spans="1:87" s="65" customFormat="1" x14ac:dyDescent="0.25">
      <c r="A399" s="51" t="s">
        <v>42</v>
      </c>
      <c r="B399" s="51">
        <v>1996</v>
      </c>
      <c r="C399" s="51">
        <v>6.62</v>
      </c>
      <c r="D399" s="51">
        <v>0</v>
      </c>
      <c r="E399" s="51">
        <v>1</v>
      </c>
      <c r="F399" s="51">
        <v>7</v>
      </c>
      <c r="G399" s="51">
        <v>6</v>
      </c>
      <c r="H399" s="51">
        <v>0</v>
      </c>
      <c r="I399" s="51">
        <v>0</v>
      </c>
      <c r="J399" s="51">
        <v>0</v>
      </c>
      <c r="K399" s="56">
        <v>34</v>
      </c>
      <c r="L399" s="51">
        <v>45</v>
      </c>
      <c r="M399" s="51">
        <v>30</v>
      </c>
      <c r="N399" s="51">
        <v>25</v>
      </c>
      <c r="O399" s="51">
        <v>32</v>
      </c>
      <c r="P399" s="51">
        <v>11</v>
      </c>
      <c r="Q399" s="37">
        <f>AVERAGE(P399/(K399/9))</f>
        <v>2.9117647058823528</v>
      </c>
      <c r="R399" s="37">
        <f>AVERAGE(P399/O399)</f>
        <v>0.34375</v>
      </c>
      <c r="S399" s="37">
        <f>AVERAGE((L399*9)/K399)</f>
        <v>11.911764705882353</v>
      </c>
      <c r="T399" s="51">
        <v>143</v>
      </c>
      <c r="U399" s="51">
        <v>0.315</v>
      </c>
    </row>
    <row r="400" spans="1:87" s="13" customFormat="1" x14ac:dyDescent="0.25">
      <c r="A400" s="51" t="s">
        <v>42</v>
      </c>
      <c r="B400" s="51">
        <v>1997</v>
      </c>
      <c r="C400" s="51">
        <v>7.79</v>
      </c>
      <c r="D400" s="51">
        <v>2</v>
      </c>
      <c r="E400" s="51">
        <v>1</v>
      </c>
      <c r="F400" s="51">
        <v>11</v>
      </c>
      <c r="G400" s="51">
        <v>4</v>
      </c>
      <c r="H400" s="51">
        <v>1</v>
      </c>
      <c r="I400" s="51">
        <v>0</v>
      </c>
      <c r="J400" s="51">
        <v>0</v>
      </c>
      <c r="K400" s="56">
        <v>32.299999999999997</v>
      </c>
      <c r="L400" s="51">
        <v>43</v>
      </c>
      <c r="M400" s="51">
        <v>34</v>
      </c>
      <c r="N400" s="51">
        <v>28</v>
      </c>
      <c r="O400" s="51">
        <v>26</v>
      </c>
      <c r="P400" s="51">
        <v>16</v>
      </c>
      <c r="Q400" s="37">
        <f>AVERAGE(P400/(K400/9))</f>
        <v>4.458204334365325</v>
      </c>
      <c r="R400" s="37">
        <f>AVERAGE(P400/O400)</f>
        <v>0.61538461538461542</v>
      </c>
      <c r="S400" s="37">
        <f>AVERAGE((L400*9)/K400)</f>
        <v>11.981424148606813</v>
      </c>
      <c r="T400" s="51">
        <v>137</v>
      </c>
      <c r="U400" s="51">
        <v>0.314</v>
      </c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  <c r="BP400" s="46"/>
      <c r="BQ400" s="46"/>
      <c r="BR400" s="46"/>
      <c r="BS400" s="46"/>
      <c r="BT400" s="46"/>
      <c r="BU400" s="46"/>
      <c r="BV400" s="46"/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</row>
    <row r="401" spans="1:87" s="12" customFormat="1" x14ac:dyDescent="0.25">
      <c r="A401" s="51" t="s">
        <v>42</v>
      </c>
      <c r="B401" s="51">
        <v>1998</v>
      </c>
      <c r="C401" s="51">
        <v>10.62</v>
      </c>
      <c r="D401" s="51">
        <v>1</v>
      </c>
      <c r="E401" s="51">
        <v>4</v>
      </c>
      <c r="F401" s="51">
        <v>9</v>
      </c>
      <c r="G401" s="51">
        <v>5</v>
      </c>
      <c r="H401" s="51">
        <v>0</v>
      </c>
      <c r="I401" s="51">
        <v>0</v>
      </c>
      <c r="J401" s="51">
        <v>0</v>
      </c>
      <c r="K401" s="56">
        <v>29.7</v>
      </c>
      <c r="L401" s="51">
        <v>48</v>
      </c>
      <c r="M401" s="51">
        <v>39</v>
      </c>
      <c r="N401" s="51">
        <v>35</v>
      </c>
      <c r="O401" s="51">
        <v>22</v>
      </c>
      <c r="P401" s="51">
        <v>22</v>
      </c>
      <c r="Q401" s="37">
        <f>AVERAGE(P401/(K401/9))</f>
        <v>6.666666666666667</v>
      </c>
      <c r="R401" s="37">
        <f>AVERAGE(P401/O401)</f>
        <v>1</v>
      </c>
      <c r="S401" s="37">
        <f>AVERAGE((L401*9)/K401)</f>
        <v>14.545454545454545</v>
      </c>
      <c r="T401" s="51">
        <v>128</v>
      </c>
      <c r="U401" s="51">
        <v>0.375</v>
      </c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  <c r="BO401" s="47"/>
      <c r="BP401" s="47"/>
      <c r="BQ401" s="47"/>
      <c r="BR401" s="47"/>
      <c r="BS401" s="47"/>
      <c r="BT401" s="47"/>
      <c r="BU401" s="47"/>
      <c r="BV401" s="47"/>
      <c r="BW401" s="47"/>
      <c r="BX401" s="47"/>
      <c r="BY401" s="47"/>
      <c r="BZ401" s="47"/>
      <c r="CA401" s="47"/>
      <c r="CB401" s="47"/>
      <c r="CC401" s="47"/>
      <c r="CD401" s="47"/>
      <c r="CE401" s="47"/>
      <c r="CF401" s="47"/>
      <c r="CG401" s="47"/>
      <c r="CH401" s="47"/>
      <c r="CI401" s="47"/>
    </row>
    <row r="402" spans="1:87" s="12" customFormat="1" x14ac:dyDescent="0.25">
      <c r="A402" s="1" t="s">
        <v>42</v>
      </c>
      <c r="B402" s="1" t="s">
        <v>1</v>
      </c>
      <c r="C402" s="23">
        <v>7.9</v>
      </c>
      <c r="D402" s="12">
        <v>4</v>
      </c>
      <c r="E402" s="12">
        <v>6</v>
      </c>
      <c r="F402" s="12">
        <v>32</v>
      </c>
      <c r="G402" s="12">
        <v>18</v>
      </c>
      <c r="H402" s="12">
        <v>1</v>
      </c>
      <c r="I402" s="12">
        <v>0</v>
      </c>
      <c r="J402" s="12">
        <v>0</v>
      </c>
      <c r="K402" s="22">
        <v>111.7</v>
      </c>
      <c r="L402" s="12">
        <v>154</v>
      </c>
      <c r="M402" s="12">
        <v>117</v>
      </c>
      <c r="N402" s="12">
        <v>98</v>
      </c>
      <c r="O402" s="12">
        <v>93</v>
      </c>
      <c r="P402" s="12">
        <v>62</v>
      </c>
      <c r="Q402" s="37">
        <f>AVERAGE(P402/(K402/9))</f>
        <v>4.9955237242614148</v>
      </c>
      <c r="R402" s="37">
        <f>AVERAGE(P402/O402)</f>
        <v>0.66666666666666663</v>
      </c>
      <c r="S402" s="37">
        <f>AVERAGE((L402*9)/K402)</f>
        <v>12.408236347358997</v>
      </c>
      <c r="T402" s="12">
        <v>470</v>
      </c>
      <c r="U402" s="12">
        <v>0.32800000000000001</v>
      </c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  <c r="BO402" s="47"/>
      <c r="BP402" s="47"/>
      <c r="BQ402" s="47"/>
      <c r="BR402" s="47"/>
      <c r="BS402" s="47"/>
      <c r="BT402" s="47"/>
      <c r="BU402" s="47"/>
      <c r="BV402" s="47"/>
      <c r="BW402" s="47"/>
      <c r="BX402" s="47"/>
      <c r="BY402" s="47"/>
      <c r="BZ402" s="47"/>
      <c r="CA402" s="47"/>
      <c r="CB402" s="47"/>
      <c r="CC402" s="47"/>
      <c r="CD402" s="47"/>
      <c r="CE402" s="47"/>
      <c r="CF402" s="47"/>
      <c r="CG402" s="47"/>
      <c r="CH402" s="47"/>
      <c r="CI402" s="47"/>
    </row>
    <row r="403" spans="1:87" s="13" customFormat="1" x14ac:dyDescent="0.25">
      <c r="A403" s="1"/>
      <c r="B403" s="1"/>
      <c r="C403" s="23"/>
      <c r="D403" s="12"/>
      <c r="E403" s="12"/>
      <c r="F403" s="12"/>
      <c r="G403" s="12"/>
      <c r="H403" s="12"/>
      <c r="I403" s="12"/>
      <c r="J403" s="12"/>
      <c r="K403" s="22"/>
      <c r="L403" s="12"/>
      <c r="M403" s="12"/>
      <c r="N403" s="12"/>
      <c r="O403" s="12"/>
      <c r="P403" s="12"/>
      <c r="Q403" s="37"/>
      <c r="R403" s="37"/>
      <c r="S403" s="37"/>
      <c r="T403" s="12"/>
      <c r="U403" s="12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  <c r="BP403" s="46"/>
      <c r="BQ403" s="46"/>
      <c r="BR403" s="46"/>
      <c r="BS403" s="46"/>
      <c r="BT403" s="46"/>
      <c r="BU403" s="46"/>
      <c r="BV403" s="46"/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</row>
    <row r="404" spans="1:87" x14ac:dyDescent="0.25">
      <c r="A404" s="65" t="s">
        <v>147</v>
      </c>
      <c r="B404" s="65">
        <v>1994</v>
      </c>
      <c r="C404" s="65">
        <v>8.27</v>
      </c>
      <c r="D404" s="65">
        <v>1</v>
      </c>
      <c r="E404" s="65">
        <v>1</v>
      </c>
      <c r="F404" s="65">
        <v>4</v>
      </c>
      <c r="G404" s="65">
        <v>3</v>
      </c>
      <c r="H404" s="65">
        <v>0</v>
      </c>
      <c r="I404" s="65">
        <v>0</v>
      </c>
      <c r="J404" s="65">
        <v>0</v>
      </c>
      <c r="K404" s="65">
        <v>16.3</v>
      </c>
      <c r="L404" s="65">
        <v>26</v>
      </c>
      <c r="M404" s="65">
        <v>16</v>
      </c>
      <c r="N404" s="65">
        <v>15</v>
      </c>
      <c r="O404" s="65">
        <v>9</v>
      </c>
      <c r="P404" s="65">
        <v>11</v>
      </c>
      <c r="Q404" s="66">
        <f>AVERAGE(P404/(K404/9))</f>
        <v>6.0736196319018401</v>
      </c>
      <c r="R404" s="66">
        <f>AVERAGE(P404/O404)</f>
        <v>1.2222222222222223</v>
      </c>
      <c r="S404" s="66">
        <f>AVERAGE((L404*9)/K404)</f>
        <v>14.355828220858895</v>
      </c>
      <c r="T404" s="65">
        <v>69</v>
      </c>
      <c r="U404" s="65">
        <v>0.377</v>
      </c>
    </row>
    <row r="405" spans="1:87" s="19" customFormat="1" x14ac:dyDescent="0.25">
      <c r="A405" s="13" t="s">
        <v>147</v>
      </c>
      <c r="B405" s="13">
        <v>1995</v>
      </c>
      <c r="C405" s="13">
        <v>3.06</v>
      </c>
      <c r="D405" s="13">
        <v>4</v>
      </c>
      <c r="E405" s="13">
        <v>0</v>
      </c>
      <c r="F405" s="13">
        <v>7</v>
      </c>
      <c r="G405" s="13">
        <v>5</v>
      </c>
      <c r="H405" s="13">
        <v>3</v>
      </c>
      <c r="I405" s="13">
        <v>1</v>
      </c>
      <c r="J405" s="13">
        <v>0</v>
      </c>
      <c r="K405" s="13">
        <v>35.299999999999997</v>
      </c>
      <c r="L405" s="13">
        <v>41</v>
      </c>
      <c r="M405" s="13">
        <v>18</v>
      </c>
      <c r="N405" s="13">
        <v>12</v>
      </c>
      <c r="O405" s="13">
        <v>10</v>
      </c>
      <c r="P405" s="13">
        <v>18</v>
      </c>
      <c r="Q405" s="37">
        <f>AVERAGE(P405/(K405/9))</f>
        <v>4.5892351274787542</v>
      </c>
      <c r="R405" s="37">
        <f>AVERAGE(P405/O405)</f>
        <v>1.8</v>
      </c>
      <c r="S405" s="37">
        <f>AVERAGE((L405*9)/K405)</f>
        <v>10.453257790368273</v>
      </c>
      <c r="T405" s="13">
        <v>144</v>
      </c>
      <c r="U405" s="13">
        <v>0.28499999999999998</v>
      </c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49"/>
      <c r="CA405" s="49"/>
      <c r="CB405" s="49"/>
      <c r="CC405" s="49"/>
      <c r="CD405" s="49"/>
      <c r="CE405" s="49"/>
      <c r="CF405" s="49"/>
      <c r="CG405" s="49"/>
      <c r="CH405" s="49"/>
      <c r="CI405" s="49"/>
    </row>
    <row r="406" spans="1:87" s="13" customFormat="1" x14ac:dyDescent="0.25">
      <c r="A406" s="13" t="s">
        <v>147</v>
      </c>
      <c r="B406" s="13">
        <v>1996</v>
      </c>
      <c r="C406" s="13">
        <v>7.31</v>
      </c>
      <c r="D406" s="13">
        <v>1</v>
      </c>
      <c r="E406" s="13">
        <v>1</v>
      </c>
      <c r="F406" s="13">
        <v>4</v>
      </c>
      <c r="G406" s="13">
        <v>4</v>
      </c>
      <c r="H406" s="13">
        <v>0</v>
      </c>
      <c r="I406" s="13">
        <v>0</v>
      </c>
      <c r="J406" s="13">
        <v>0</v>
      </c>
      <c r="K406" s="31">
        <v>16</v>
      </c>
      <c r="L406" s="13">
        <v>25</v>
      </c>
      <c r="M406" s="13">
        <v>14</v>
      </c>
      <c r="N406" s="13">
        <v>13</v>
      </c>
      <c r="O406" s="13">
        <v>7</v>
      </c>
      <c r="P406" s="13">
        <v>10</v>
      </c>
      <c r="Q406" s="37">
        <f>AVERAGE(P406/(K406/9))</f>
        <v>5.625</v>
      </c>
      <c r="R406" s="37">
        <f>AVERAGE(P406/O406)</f>
        <v>1.4285714285714286</v>
      </c>
      <c r="S406" s="37">
        <f>AVERAGE((L406*9)/K406)</f>
        <v>14.0625</v>
      </c>
      <c r="T406" s="13">
        <v>69</v>
      </c>
      <c r="U406" s="13">
        <v>0.36199999999999999</v>
      </c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  <c r="BP406" s="46"/>
      <c r="BQ406" s="46"/>
      <c r="BR406" s="46"/>
      <c r="BS406" s="46"/>
      <c r="BT406" s="46"/>
      <c r="BU406" s="46"/>
      <c r="BV406" s="46"/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</row>
    <row r="407" spans="1:87" s="16" customFormat="1" x14ac:dyDescent="0.25">
      <c r="A407" s="12" t="s">
        <v>147</v>
      </c>
      <c r="B407" s="12" t="s">
        <v>1</v>
      </c>
      <c r="C407" s="12">
        <v>5.32</v>
      </c>
      <c r="D407" s="12">
        <v>6</v>
      </c>
      <c r="E407" s="12">
        <v>2</v>
      </c>
      <c r="F407" s="12">
        <v>15</v>
      </c>
      <c r="G407" s="12">
        <v>12</v>
      </c>
      <c r="H407" s="12">
        <v>3</v>
      </c>
      <c r="I407" s="12">
        <v>1</v>
      </c>
      <c r="J407" s="12">
        <v>0</v>
      </c>
      <c r="K407" s="12">
        <v>67.7</v>
      </c>
      <c r="L407" s="12">
        <v>92</v>
      </c>
      <c r="M407" s="12">
        <v>48</v>
      </c>
      <c r="N407" s="12">
        <v>40</v>
      </c>
      <c r="O407" s="12">
        <v>26</v>
      </c>
      <c r="P407" s="12">
        <v>39</v>
      </c>
      <c r="Q407" s="37">
        <f>AVERAGE(P407/(K407/9))</f>
        <v>5.1846381093057605</v>
      </c>
      <c r="R407" s="37">
        <f>AVERAGE(P407/O407)</f>
        <v>1.5</v>
      </c>
      <c r="S407" s="37">
        <f>AVERAGE((L407*9)/K407)</f>
        <v>12.230428360413589</v>
      </c>
      <c r="T407" s="12">
        <v>282</v>
      </c>
      <c r="U407" s="12">
        <v>0.32600000000000001</v>
      </c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  <c r="BP407" s="46"/>
      <c r="BQ407" s="46"/>
      <c r="BR407" s="46"/>
      <c r="BS407" s="46"/>
      <c r="BT407" s="46"/>
      <c r="BU407" s="46"/>
      <c r="BV407" s="46"/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</row>
    <row r="408" spans="1:87" s="12" customForma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5"/>
      <c r="L408" s="1"/>
      <c r="M408" s="1"/>
      <c r="N408" s="1"/>
      <c r="O408" s="1"/>
      <c r="P408" s="1"/>
      <c r="Q408" s="37"/>
      <c r="R408" s="37"/>
      <c r="S408" s="37"/>
      <c r="T408" s="1"/>
      <c r="U408" s="1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  <c r="BO408" s="47"/>
      <c r="BP408" s="47"/>
      <c r="BQ408" s="47"/>
      <c r="BR408" s="47"/>
      <c r="BS408" s="47"/>
      <c r="BT408" s="47"/>
      <c r="BU408" s="47"/>
      <c r="BV408" s="47"/>
      <c r="BW408" s="47"/>
      <c r="BX408" s="47"/>
      <c r="BY408" s="47"/>
      <c r="BZ408" s="47"/>
      <c r="CA408" s="47"/>
      <c r="CB408" s="47"/>
      <c r="CC408" s="47"/>
      <c r="CD408" s="47"/>
      <c r="CE408" s="47"/>
      <c r="CF408" s="47"/>
      <c r="CG408" s="47"/>
      <c r="CH408" s="47"/>
      <c r="CI408" s="47"/>
    </row>
    <row r="409" spans="1:87" s="12" customFormat="1" x14ac:dyDescent="0.25">
      <c r="A409" s="68" t="s">
        <v>180</v>
      </c>
      <c r="B409" s="68">
        <v>1994</v>
      </c>
      <c r="C409" s="68">
        <v>2.0299999999999998</v>
      </c>
      <c r="D409" s="68">
        <v>1</v>
      </c>
      <c r="E409" s="68">
        <v>1</v>
      </c>
      <c r="F409" s="68">
        <v>7</v>
      </c>
      <c r="G409" s="68">
        <v>3</v>
      </c>
      <c r="H409" s="68">
        <v>1</v>
      </c>
      <c r="I409" s="68">
        <v>0</v>
      </c>
      <c r="J409" s="68">
        <v>1</v>
      </c>
      <c r="K409" s="69">
        <v>31</v>
      </c>
      <c r="L409" s="68">
        <v>23</v>
      </c>
      <c r="M409" s="68">
        <v>15</v>
      </c>
      <c r="N409" s="68">
        <v>7</v>
      </c>
      <c r="O409" s="68">
        <v>15</v>
      </c>
      <c r="P409" s="68">
        <v>11</v>
      </c>
      <c r="Q409" s="66">
        <f>AVERAGE(P409/(K409/9))</f>
        <v>3.193548387096774</v>
      </c>
      <c r="R409" s="66">
        <f>AVERAGE(P409/O409)</f>
        <v>0.73333333333333328</v>
      </c>
      <c r="S409" s="66">
        <f>AVERAGE((L409*9)/K409)</f>
        <v>6.67741935483871</v>
      </c>
      <c r="T409" s="68">
        <v>118</v>
      </c>
      <c r="U409" s="68">
        <v>0.19500000000000001</v>
      </c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  <c r="BO409" s="47"/>
      <c r="BP409" s="47"/>
      <c r="BQ409" s="47"/>
      <c r="BR409" s="47"/>
      <c r="BS409" s="47"/>
      <c r="BT409" s="47"/>
      <c r="BU409" s="47"/>
      <c r="BV409" s="47"/>
      <c r="BW409" s="47"/>
      <c r="BX409" s="47"/>
      <c r="BY409" s="47"/>
      <c r="BZ409" s="47"/>
      <c r="CA409" s="47"/>
      <c r="CB409" s="47"/>
      <c r="CC409" s="47"/>
      <c r="CD409" s="47"/>
      <c r="CE409" s="47"/>
      <c r="CF409" s="47"/>
      <c r="CG409" s="47"/>
      <c r="CH409" s="47"/>
      <c r="CI409" s="47"/>
    </row>
    <row r="410" spans="1:87" s="13" customFormat="1" x14ac:dyDescent="0.25">
      <c r="A410" s="1" t="s">
        <v>180</v>
      </c>
      <c r="B410" s="1" t="s">
        <v>1</v>
      </c>
      <c r="C410" s="12">
        <v>2.0299999999999998</v>
      </c>
      <c r="D410" s="12">
        <v>1</v>
      </c>
      <c r="E410" s="12">
        <v>1</v>
      </c>
      <c r="F410" s="12">
        <v>7</v>
      </c>
      <c r="G410" s="12">
        <v>3</v>
      </c>
      <c r="H410" s="12">
        <v>1</v>
      </c>
      <c r="I410" s="12">
        <v>0</v>
      </c>
      <c r="J410" s="12">
        <v>1</v>
      </c>
      <c r="K410" s="22">
        <v>31</v>
      </c>
      <c r="L410" s="12">
        <v>23</v>
      </c>
      <c r="M410" s="12">
        <v>15</v>
      </c>
      <c r="N410" s="12">
        <v>7</v>
      </c>
      <c r="O410" s="12">
        <v>15</v>
      </c>
      <c r="P410" s="12">
        <v>11</v>
      </c>
      <c r="Q410" s="37">
        <f>AVERAGE(P410/(K410/9))</f>
        <v>3.193548387096774</v>
      </c>
      <c r="R410" s="37">
        <f>AVERAGE(P410/O410)</f>
        <v>0.73333333333333328</v>
      </c>
      <c r="S410" s="37">
        <f>AVERAGE((L410*9)/K410)</f>
        <v>6.67741935483871</v>
      </c>
      <c r="T410" s="12">
        <v>118</v>
      </c>
      <c r="U410" s="12">
        <v>0.19500000000000001</v>
      </c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</row>
    <row r="411" spans="1:87" s="13" customFormat="1" x14ac:dyDescent="0.25">
      <c r="A411" s="1"/>
      <c r="B411" s="1"/>
      <c r="C411" s="12"/>
      <c r="D411" s="12"/>
      <c r="E411" s="12"/>
      <c r="F411" s="12"/>
      <c r="G411" s="12"/>
      <c r="H411" s="12"/>
      <c r="I411" s="12"/>
      <c r="J411" s="12"/>
      <c r="K411" s="22"/>
      <c r="L411" s="12"/>
      <c r="M411" s="12"/>
      <c r="N411" s="12"/>
      <c r="O411" s="12"/>
      <c r="P411" s="12"/>
      <c r="Q411" s="37"/>
      <c r="R411" s="37"/>
      <c r="S411" s="37"/>
      <c r="T411" s="12"/>
      <c r="U411" s="12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  <c r="BP411" s="46"/>
      <c r="BQ411" s="46"/>
      <c r="BR411" s="46"/>
      <c r="BS411" s="46"/>
      <c r="BT411" s="46"/>
      <c r="BU411" s="46"/>
      <c r="BV411" s="46"/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</row>
    <row r="412" spans="1:87" s="1" customFormat="1" x14ac:dyDescent="0.25">
      <c r="A412" s="68" t="s">
        <v>183</v>
      </c>
      <c r="B412" s="68">
        <v>1993</v>
      </c>
      <c r="C412" s="68">
        <v>3.63</v>
      </c>
      <c r="D412" s="68">
        <v>1</v>
      </c>
      <c r="E412" s="68">
        <v>1</v>
      </c>
      <c r="F412" s="68">
        <v>6</v>
      </c>
      <c r="G412" s="68">
        <v>3</v>
      </c>
      <c r="H412" s="68">
        <v>1</v>
      </c>
      <c r="I412" s="68">
        <v>1</v>
      </c>
      <c r="J412" s="68">
        <v>0</v>
      </c>
      <c r="K412" s="68">
        <v>22.3</v>
      </c>
      <c r="L412" s="68">
        <v>25</v>
      </c>
      <c r="M412" s="68">
        <v>17</v>
      </c>
      <c r="N412" s="68">
        <v>9</v>
      </c>
      <c r="O412" s="68">
        <v>5</v>
      </c>
      <c r="P412" s="68">
        <v>11</v>
      </c>
      <c r="Q412" s="66">
        <f>AVERAGE(P412/(K412/9))</f>
        <v>4.4394618834080717</v>
      </c>
      <c r="R412" s="66">
        <f>AVERAGE(P412/O412)</f>
        <v>2.2000000000000002</v>
      </c>
      <c r="S412" s="66">
        <f>AVERAGE((L412*9)/K412)</f>
        <v>10.089686098654708</v>
      </c>
      <c r="T412" s="68">
        <v>90</v>
      </c>
      <c r="U412" s="68">
        <v>0.27800000000000002</v>
      </c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  <c r="CC412" s="44"/>
      <c r="CD412" s="44"/>
      <c r="CE412" s="44"/>
      <c r="CF412" s="44"/>
      <c r="CG412" s="44"/>
      <c r="CH412" s="44"/>
      <c r="CI412" s="44"/>
    </row>
    <row r="413" spans="1:87" x14ac:dyDescent="0.25">
      <c r="A413" s="14" t="s">
        <v>183</v>
      </c>
      <c r="B413" s="14">
        <v>1994</v>
      </c>
      <c r="C413" s="14">
        <v>3.06</v>
      </c>
      <c r="D413" s="14">
        <v>3</v>
      </c>
      <c r="E413" s="14">
        <v>1</v>
      </c>
      <c r="F413" s="14">
        <v>6</v>
      </c>
      <c r="G413" s="14">
        <v>3</v>
      </c>
      <c r="H413" s="14">
        <v>2</v>
      </c>
      <c r="I413" s="14">
        <v>1</v>
      </c>
      <c r="J413" s="14">
        <v>0</v>
      </c>
      <c r="K413" s="14">
        <v>32.299999999999997</v>
      </c>
      <c r="L413" s="14">
        <v>34</v>
      </c>
      <c r="M413" s="14">
        <v>15</v>
      </c>
      <c r="N413" s="14">
        <v>11</v>
      </c>
      <c r="O413" s="14">
        <v>9</v>
      </c>
      <c r="P413" s="14">
        <v>24</v>
      </c>
      <c r="Q413" s="37">
        <f>AVERAGE(P413/(K413/9))</f>
        <v>6.6873065015479884</v>
      </c>
      <c r="R413" s="37">
        <f>AVERAGE(P413/O413)</f>
        <v>2.6666666666666665</v>
      </c>
      <c r="S413" s="37">
        <f>AVERAGE((L413*9)/K413)</f>
        <v>9.4736842105263168</v>
      </c>
      <c r="T413" s="14">
        <v>130</v>
      </c>
      <c r="U413" s="14">
        <v>0.26200000000000001</v>
      </c>
    </row>
    <row r="414" spans="1:87" s="13" customFormat="1" x14ac:dyDescent="0.25">
      <c r="A414" s="14" t="s">
        <v>183</v>
      </c>
      <c r="B414" s="14">
        <v>1995</v>
      </c>
      <c r="C414" s="14">
        <v>4.67</v>
      </c>
      <c r="D414" s="14">
        <v>2</v>
      </c>
      <c r="E414" s="14">
        <v>3</v>
      </c>
      <c r="F414" s="14">
        <v>7</v>
      </c>
      <c r="G414" s="14">
        <v>4</v>
      </c>
      <c r="H414" s="14">
        <v>1</v>
      </c>
      <c r="I414" s="14">
        <v>0</v>
      </c>
      <c r="J414" s="14">
        <v>0</v>
      </c>
      <c r="K414" s="32">
        <v>27</v>
      </c>
      <c r="L414" s="14">
        <v>32</v>
      </c>
      <c r="M414" s="14">
        <v>27</v>
      </c>
      <c r="N414" s="14">
        <v>14</v>
      </c>
      <c r="O414" s="14">
        <v>20</v>
      </c>
      <c r="P414" s="14">
        <v>16</v>
      </c>
      <c r="Q414" s="37">
        <f>AVERAGE(P414/(K414/9))</f>
        <v>5.333333333333333</v>
      </c>
      <c r="R414" s="37">
        <f>AVERAGE(P414/O414)</f>
        <v>0.8</v>
      </c>
      <c r="S414" s="37">
        <f>AVERAGE((L414*9)/K414)</f>
        <v>10.666666666666666</v>
      </c>
      <c r="T414" s="14">
        <v>113</v>
      </c>
      <c r="U414" s="14">
        <v>0.28299999999999997</v>
      </c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  <c r="BP414" s="46"/>
      <c r="BQ414" s="46"/>
      <c r="BR414" s="46"/>
      <c r="BS414" s="46"/>
      <c r="BT414" s="46"/>
      <c r="BU414" s="46"/>
      <c r="BV414" s="46"/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</row>
    <row r="415" spans="1:87" s="13" customFormat="1" x14ac:dyDescent="0.25">
      <c r="A415" s="14" t="s">
        <v>183</v>
      </c>
      <c r="B415" s="14">
        <v>1996</v>
      </c>
      <c r="C415" s="14">
        <v>7.71</v>
      </c>
      <c r="D415" s="14">
        <v>0</v>
      </c>
      <c r="E415" s="14">
        <v>1</v>
      </c>
      <c r="F415" s="14">
        <v>2</v>
      </c>
      <c r="G415" s="14">
        <v>1</v>
      </c>
      <c r="H415" s="14">
        <v>0</v>
      </c>
      <c r="I415" s="14">
        <v>0</v>
      </c>
      <c r="J415" s="14">
        <v>0</v>
      </c>
      <c r="K415" s="14">
        <v>4.7</v>
      </c>
      <c r="L415" s="14">
        <v>7</v>
      </c>
      <c r="M415" s="14">
        <v>5</v>
      </c>
      <c r="N415" s="14">
        <v>4</v>
      </c>
      <c r="O415" s="14">
        <v>4</v>
      </c>
      <c r="P415" s="14">
        <v>4</v>
      </c>
      <c r="Q415" s="37">
        <f>AVERAGE(P415/(K415/9))</f>
        <v>7.6595744680851059</v>
      </c>
      <c r="R415" s="37">
        <f>AVERAGE(P415/O415)</f>
        <v>1</v>
      </c>
      <c r="S415" s="37">
        <f>AVERAGE((L415*9)/K415)</f>
        <v>13.404255319148936</v>
      </c>
      <c r="T415" s="14">
        <v>23</v>
      </c>
      <c r="U415" s="14">
        <v>0.30399999999999999</v>
      </c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  <c r="BP415" s="46"/>
      <c r="BQ415" s="46"/>
      <c r="BR415" s="46"/>
      <c r="BS415" s="46"/>
      <c r="BT415" s="46"/>
      <c r="BU415" s="46"/>
      <c r="BV415" s="46"/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</row>
    <row r="416" spans="1:87" s="13" customFormat="1" x14ac:dyDescent="0.25">
      <c r="A416" s="1" t="s">
        <v>183</v>
      </c>
      <c r="B416" s="1" t="s">
        <v>1</v>
      </c>
      <c r="C416" s="12">
        <v>3.96</v>
      </c>
      <c r="D416" s="12">
        <v>6</v>
      </c>
      <c r="E416" s="12">
        <v>6</v>
      </c>
      <c r="F416" s="12">
        <v>21</v>
      </c>
      <c r="G416" s="12">
        <v>11</v>
      </c>
      <c r="H416" s="12">
        <v>4</v>
      </c>
      <c r="I416" s="12">
        <v>2</v>
      </c>
      <c r="J416" s="12">
        <v>0</v>
      </c>
      <c r="K416" s="12">
        <v>86.3</v>
      </c>
      <c r="L416" s="12">
        <v>98</v>
      </c>
      <c r="M416" s="12">
        <v>64</v>
      </c>
      <c r="N416" s="12">
        <v>38</v>
      </c>
      <c r="O416" s="12">
        <v>38</v>
      </c>
      <c r="P416" s="12">
        <v>55</v>
      </c>
      <c r="Q416" s="37">
        <f>AVERAGE(P416/(K416/9))</f>
        <v>5.7358053302433376</v>
      </c>
      <c r="R416" s="37">
        <f>AVERAGE(P416/O416)</f>
        <v>1.4473684210526316</v>
      </c>
      <c r="S416" s="37">
        <f>AVERAGE((L416*9)/K416)</f>
        <v>10.220162224797219</v>
      </c>
      <c r="T416" s="12">
        <v>356</v>
      </c>
      <c r="U416" s="12">
        <v>0.27500000000000002</v>
      </c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  <c r="BP416" s="46"/>
      <c r="BQ416" s="46"/>
      <c r="BR416" s="46"/>
      <c r="BS416" s="46"/>
      <c r="BT416" s="46"/>
      <c r="BU416" s="46"/>
      <c r="BV416" s="46"/>
      <c r="BW416" s="46"/>
      <c r="BX416" s="46"/>
      <c r="BY416" s="46"/>
      <c r="BZ416" s="46"/>
      <c r="CA416" s="46"/>
      <c r="CB416" s="46"/>
      <c r="CC416" s="46"/>
      <c r="CD416" s="46"/>
      <c r="CE416" s="46"/>
      <c r="CF416" s="46"/>
      <c r="CG416" s="46"/>
      <c r="CH416" s="46"/>
      <c r="CI416" s="46"/>
    </row>
    <row r="417" spans="1:87" s="65" customFormat="1" x14ac:dyDescent="0.25">
      <c r="A417" s="1"/>
      <c r="B417" s="1"/>
      <c r="C417" s="12"/>
      <c r="D417" s="12"/>
      <c r="E417" s="12"/>
      <c r="F417" s="12"/>
      <c r="G417" s="12"/>
      <c r="H417" s="12"/>
      <c r="I417" s="12"/>
      <c r="J417" s="12"/>
      <c r="K417" s="22"/>
      <c r="L417" s="12"/>
      <c r="M417" s="12"/>
      <c r="N417" s="12"/>
      <c r="O417" s="12"/>
      <c r="P417" s="12"/>
      <c r="Q417" s="37"/>
      <c r="R417" s="37"/>
      <c r="S417" s="37"/>
      <c r="T417" s="12"/>
      <c r="U417" s="12"/>
    </row>
    <row r="418" spans="1:87" s="16" customFormat="1" x14ac:dyDescent="0.25">
      <c r="A418" s="13" t="s">
        <v>156</v>
      </c>
      <c r="B418" s="13">
        <v>1993</v>
      </c>
      <c r="C418" s="24">
        <v>3.6</v>
      </c>
      <c r="D418" s="13">
        <v>4</v>
      </c>
      <c r="E418" s="13">
        <v>2</v>
      </c>
      <c r="F418" s="13">
        <v>9</v>
      </c>
      <c r="G418" s="13">
        <v>7</v>
      </c>
      <c r="H418" s="13">
        <v>4</v>
      </c>
      <c r="I418" s="13">
        <v>0</v>
      </c>
      <c r="J418" s="13">
        <v>2</v>
      </c>
      <c r="K418" s="31">
        <v>40</v>
      </c>
      <c r="L418" s="13">
        <v>32</v>
      </c>
      <c r="M418" s="13">
        <v>21</v>
      </c>
      <c r="N418" s="13">
        <v>16</v>
      </c>
      <c r="O418" s="13">
        <v>25</v>
      </c>
      <c r="P418" s="13">
        <v>46</v>
      </c>
      <c r="Q418" s="37">
        <f>AVERAGE(P418/(K418/9))</f>
        <v>10.35</v>
      </c>
      <c r="R418" s="37">
        <f>AVERAGE(P418/O418)</f>
        <v>1.84</v>
      </c>
      <c r="S418" s="37">
        <f>AVERAGE((L418*9)/K418)</f>
        <v>7.2</v>
      </c>
      <c r="T418" s="13">
        <v>149</v>
      </c>
      <c r="U418" s="13">
        <v>0.215</v>
      </c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  <c r="BP418" s="46"/>
      <c r="BQ418" s="46"/>
      <c r="BR418" s="46"/>
      <c r="BS418" s="46"/>
      <c r="BT418" s="46"/>
      <c r="BU418" s="46"/>
      <c r="BV418" s="46"/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</row>
    <row r="419" spans="1:87" s="13" customFormat="1" x14ac:dyDescent="0.25">
      <c r="A419" s="13" t="s">
        <v>156</v>
      </c>
      <c r="B419" s="13">
        <v>1994</v>
      </c>
      <c r="C419" s="13">
        <v>9.68</v>
      </c>
      <c r="D419" s="13">
        <v>2</v>
      </c>
      <c r="E419" s="13">
        <v>7</v>
      </c>
      <c r="F419" s="13">
        <v>9</v>
      </c>
      <c r="G419" s="13">
        <v>9</v>
      </c>
      <c r="H419" s="13">
        <v>1</v>
      </c>
      <c r="I419" s="13">
        <v>0</v>
      </c>
      <c r="J419" s="13">
        <v>0</v>
      </c>
      <c r="K419" s="31">
        <v>40</v>
      </c>
      <c r="L419" s="13">
        <v>58</v>
      </c>
      <c r="M419" s="13">
        <v>48</v>
      </c>
      <c r="N419" s="13">
        <v>43</v>
      </c>
      <c r="O419" s="13">
        <v>31</v>
      </c>
      <c r="P419" s="13">
        <v>42</v>
      </c>
      <c r="Q419" s="37">
        <f>AVERAGE(P419/(K419/9))</f>
        <v>9.4499999999999993</v>
      </c>
      <c r="R419" s="37">
        <f>AVERAGE(P419/O419)</f>
        <v>1.3548387096774193</v>
      </c>
      <c r="S419" s="37">
        <f>AVERAGE((L419*9)/K419)</f>
        <v>13.05</v>
      </c>
      <c r="T419" s="13">
        <v>171</v>
      </c>
      <c r="U419" s="13">
        <v>0.33900000000000002</v>
      </c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  <c r="BP419" s="46"/>
      <c r="BQ419" s="46"/>
      <c r="BR419" s="46"/>
      <c r="BS419" s="46"/>
      <c r="BT419" s="46"/>
      <c r="BU419" s="46"/>
      <c r="BV419" s="46"/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</row>
    <row r="420" spans="1:87" s="12" customFormat="1" x14ac:dyDescent="0.25">
      <c r="A420" s="13" t="s">
        <v>156</v>
      </c>
      <c r="B420" s="13">
        <v>1995</v>
      </c>
      <c r="C420" s="13">
        <v>3.52</v>
      </c>
      <c r="D420" s="13">
        <v>2</v>
      </c>
      <c r="E420" s="13">
        <v>6</v>
      </c>
      <c r="F420" s="13">
        <v>12</v>
      </c>
      <c r="G420" s="13">
        <v>8</v>
      </c>
      <c r="H420" s="13">
        <v>6</v>
      </c>
      <c r="I420" s="13">
        <v>1</v>
      </c>
      <c r="J420" s="13">
        <v>3</v>
      </c>
      <c r="K420" s="13">
        <v>53.7</v>
      </c>
      <c r="L420" s="13">
        <v>59</v>
      </c>
      <c r="M420" s="13">
        <v>47</v>
      </c>
      <c r="N420" s="13">
        <v>21</v>
      </c>
      <c r="O420" s="13">
        <v>25</v>
      </c>
      <c r="P420" s="13">
        <v>64</v>
      </c>
      <c r="Q420" s="37">
        <f>AVERAGE(P420/(K420/9))</f>
        <v>10.726256983240223</v>
      </c>
      <c r="R420" s="37">
        <f>AVERAGE(P420/O420)</f>
        <v>2.56</v>
      </c>
      <c r="S420" s="37">
        <f>AVERAGE((L420*9)/K420)</f>
        <v>9.88826815642458</v>
      </c>
      <c r="T420" s="13">
        <v>222</v>
      </c>
      <c r="U420" s="13">
        <v>0.26600000000000001</v>
      </c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  <c r="BO420" s="47"/>
      <c r="BP420" s="47"/>
      <c r="BQ420" s="47"/>
      <c r="BR420" s="47"/>
      <c r="BS420" s="47"/>
      <c r="BT420" s="47"/>
      <c r="BU420" s="47"/>
      <c r="BV420" s="47"/>
      <c r="BW420" s="47"/>
      <c r="BX420" s="47"/>
      <c r="BY420" s="47"/>
      <c r="BZ420" s="47"/>
      <c r="CA420" s="47"/>
      <c r="CB420" s="47"/>
      <c r="CC420" s="47"/>
      <c r="CD420" s="47"/>
      <c r="CE420" s="47"/>
      <c r="CF420" s="47"/>
      <c r="CG420" s="47"/>
      <c r="CH420" s="47"/>
      <c r="CI420" s="47"/>
    </row>
    <row r="421" spans="1:87" s="13" customFormat="1" x14ac:dyDescent="0.25">
      <c r="A421" s="12" t="s">
        <v>156</v>
      </c>
      <c r="B421" s="12" t="s">
        <v>1</v>
      </c>
      <c r="C421" s="12">
        <v>5.39</v>
      </c>
      <c r="D421" s="12">
        <v>8</v>
      </c>
      <c r="E421" s="12">
        <v>15</v>
      </c>
      <c r="F421" s="12">
        <v>30</v>
      </c>
      <c r="G421" s="12">
        <v>24</v>
      </c>
      <c r="H421" s="12">
        <v>11</v>
      </c>
      <c r="I421" s="12">
        <v>1</v>
      </c>
      <c r="J421" s="12">
        <v>5</v>
      </c>
      <c r="K421" s="12">
        <v>133.69999999999999</v>
      </c>
      <c r="L421" s="12">
        <v>149</v>
      </c>
      <c r="M421" s="12">
        <v>116</v>
      </c>
      <c r="N421" s="12">
        <v>80</v>
      </c>
      <c r="O421" s="12">
        <v>81</v>
      </c>
      <c r="P421" s="12">
        <v>152</v>
      </c>
      <c r="Q421" s="37">
        <f>AVERAGE(P421/(K421/9))</f>
        <v>10.231862378459239</v>
      </c>
      <c r="R421" s="37">
        <f>AVERAGE(P421/O421)</f>
        <v>1.8765432098765431</v>
      </c>
      <c r="S421" s="37">
        <f>AVERAGE((L421*9)/K421)</f>
        <v>10.029917726252805</v>
      </c>
      <c r="T421" s="12">
        <v>542</v>
      </c>
      <c r="U421" s="12">
        <v>0.27500000000000002</v>
      </c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  <c r="BP421" s="46"/>
      <c r="BQ421" s="46"/>
      <c r="BR421" s="46"/>
      <c r="BS421" s="46"/>
      <c r="BT421" s="46"/>
      <c r="BU421" s="46"/>
      <c r="BV421" s="46"/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</row>
    <row r="422" spans="1:87" s="13" customForma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37"/>
      <c r="R422" s="37"/>
      <c r="S422" s="37"/>
      <c r="T422" s="12"/>
      <c r="U422" s="12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</row>
    <row r="423" spans="1:87" s="51" customFormat="1" x14ac:dyDescent="0.25">
      <c r="A423" s="20" t="s">
        <v>58</v>
      </c>
      <c r="B423" s="20">
        <v>1993</v>
      </c>
      <c r="C423" s="20">
        <v>5.87</v>
      </c>
      <c r="D423" s="20">
        <v>1</v>
      </c>
      <c r="E423" s="20">
        <v>3</v>
      </c>
      <c r="F423" s="20">
        <v>7</v>
      </c>
      <c r="G423" s="20">
        <v>3</v>
      </c>
      <c r="H423" s="20">
        <v>1</v>
      </c>
      <c r="I423" s="20">
        <v>0</v>
      </c>
      <c r="J423" s="20">
        <v>0</v>
      </c>
      <c r="K423" s="30">
        <v>23</v>
      </c>
      <c r="L423" s="20">
        <v>32</v>
      </c>
      <c r="M423" s="20">
        <v>29</v>
      </c>
      <c r="N423" s="20">
        <v>15</v>
      </c>
      <c r="O423" s="20">
        <v>16</v>
      </c>
      <c r="P423" s="20">
        <v>17</v>
      </c>
      <c r="Q423" s="37">
        <f>AVERAGE(P423/(K423/9))</f>
        <v>6.6521739130434785</v>
      </c>
      <c r="R423" s="37">
        <f>AVERAGE(P423/O423)</f>
        <v>1.0625</v>
      </c>
      <c r="S423" s="37">
        <f>AVERAGE((L423*9)/K423)</f>
        <v>12.521739130434783</v>
      </c>
      <c r="T423" s="20">
        <v>104</v>
      </c>
      <c r="U423" s="20">
        <v>0.308</v>
      </c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  <c r="BV423" s="52"/>
      <c r="BW423" s="52"/>
      <c r="BX423" s="52"/>
      <c r="BY423" s="52"/>
      <c r="BZ423" s="52"/>
      <c r="CA423" s="52"/>
      <c r="CB423" s="52"/>
      <c r="CC423" s="52"/>
      <c r="CD423" s="52"/>
      <c r="CE423" s="52"/>
      <c r="CF423" s="52"/>
      <c r="CG423" s="52"/>
      <c r="CH423" s="52"/>
      <c r="CI423" s="52"/>
    </row>
    <row r="424" spans="1:87" s="51" customFormat="1" x14ac:dyDescent="0.25">
      <c r="A424" s="20" t="s">
        <v>58</v>
      </c>
      <c r="B424" s="20">
        <v>1994</v>
      </c>
      <c r="C424" s="20">
        <v>5.48</v>
      </c>
      <c r="D424" s="20">
        <v>3</v>
      </c>
      <c r="E424" s="20">
        <v>3</v>
      </c>
      <c r="F424" s="20">
        <v>6</v>
      </c>
      <c r="G424" s="20">
        <v>5</v>
      </c>
      <c r="H424" s="20">
        <v>4</v>
      </c>
      <c r="I424" s="20">
        <v>0</v>
      </c>
      <c r="J424" s="20">
        <v>0</v>
      </c>
      <c r="K424" s="20">
        <v>42.7</v>
      </c>
      <c r="L424" s="20">
        <v>53</v>
      </c>
      <c r="M424" s="20">
        <v>32</v>
      </c>
      <c r="N424" s="20">
        <v>26</v>
      </c>
      <c r="O424" s="20">
        <v>12</v>
      </c>
      <c r="P424" s="20">
        <v>27</v>
      </c>
      <c r="Q424" s="37">
        <f>AVERAGE(P424/(K424/9))</f>
        <v>5.6908665105386413</v>
      </c>
      <c r="R424" s="37">
        <f>AVERAGE(P424/O424)</f>
        <v>2.25</v>
      </c>
      <c r="S424" s="37">
        <f>AVERAGE((L424*9)/K424)</f>
        <v>11.170960187353629</v>
      </c>
      <c r="T424" s="20">
        <v>172</v>
      </c>
      <c r="U424" s="20">
        <v>0.308</v>
      </c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  <c r="BV424" s="52"/>
      <c r="BW424" s="52"/>
      <c r="BX424" s="52"/>
      <c r="BY424" s="52"/>
      <c r="BZ424" s="52"/>
      <c r="CA424" s="52"/>
      <c r="CB424" s="52"/>
      <c r="CC424" s="52"/>
      <c r="CD424" s="52"/>
      <c r="CE424" s="52"/>
      <c r="CF424" s="52"/>
      <c r="CG424" s="52"/>
      <c r="CH424" s="52"/>
      <c r="CI424" s="52"/>
    </row>
    <row r="425" spans="1:87" s="51" customFormat="1" x14ac:dyDescent="0.25">
      <c r="A425" s="1" t="s">
        <v>58</v>
      </c>
      <c r="B425" s="1" t="s">
        <v>1</v>
      </c>
      <c r="C425" s="12">
        <v>5.62</v>
      </c>
      <c r="D425" s="12">
        <v>4</v>
      </c>
      <c r="E425" s="12">
        <v>6</v>
      </c>
      <c r="F425" s="12">
        <v>13</v>
      </c>
      <c r="G425" s="12">
        <v>8</v>
      </c>
      <c r="H425" s="12">
        <v>5</v>
      </c>
      <c r="I425" s="12">
        <v>0</v>
      </c>
      <c r="J425" s="12">
        <v>0</v>
      </c>
      <c r="K425" s="12">
        <v>65.7</v>
      </c>
      <c r="L425" s="12">
        <v>85</v>
      </c>
      <c r="M425" s="12">
        <v>61</v>
      </c>
      <c r="N425" s="12">
        <v>41</v>
      </c>
      <c r="O425" s="12">
        <v>28</v>
      </c>
      <c r="P425" s="12">
        <v>44</v>
      </c>
      <c r="Q425" s="37">
        <f>AVERAGE(P425/(K425/9))</f>
        <v>6.0273972602739718</v>
      </c>
      <c r="R425" s="37">
        <f>AVERAGE(P425/O425)</f>
        <v>1.5714285714285714</v>
      </c>
      <c r="S425" s="37">
        <f>AVERAGE((L425*9)/K425)</f>
        <v>11.643835616438356</v>
      </c>
      <c r="T425" s="12">
        <v>276</v>
      </c>
      <c r="U425" s="12">
        <v>0.308</v>
      </c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  <c r="BV425" s="52"/>
      <c r="BW425" s="52"/>
      <c r="BX425" s="52"/>
      <c r="BY425" s="52"/>
      <c r="BZ425" s="52"/>
      <c r="CA425" s="52"/>
      <c r="CB425" s="52"/>
      <c r="CC425" s="52"/>
      <c r="CD425" s="52"/>
      <c r="CE425" s="52"/>
      <c r="CF425" s="52"/>
      <c r="CG425" s="52"/>
      <c r="CH425" s="52"/>
      <c r="CI425" s="52"/>
    </row>
    <row r="426" spans="1:87" s="13" customFormat="1" x14ac:dyDescent="0.25">
      <c r="A426" s="1"/>
      <c r="B426" s="1"/>
      <c r="C426" s="12"/>
      <c r="D426" s="12"/>
      <c r="E426" s="12"/>
      <c r="F426" s="12"/>
      <c r="G426" s="12"/>
      <c r="H426" s="12"/>
      <c r="I426" s="12"/>
      <c r="J426" s="12"/>
      <c r="K426" s="22"/>
      <c r="L426" s="12"/>
      <c r="M426" s="12"/>
      <c r="N426" s="12"/>
      <c r="O426" s="12"/>
      <c r="P426" s="12"/>
      <c r="Q426" s="37"/>
      <c r="R426" s="37"/>
      <c r="S426" s="37"/>
      <c r="T426" s="12"/>
      <c r="U426" s="12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</row>
    <row r="427" spans="1:87" s="13" customFormat="1" x14ac:dyDescent="0.25">
      <c r="A427" s="14" t="s">
        <v>186</v>
      </c>
      <c r="B427" s="14">
        <v>1993</v>
      </c>
      <c r="C427" s="14">
        <v>3.64</v>
      </c>
      <c r="D427" s="14">
        <v>3</v>
      </c>
      <c r="E427" s="14">
        <v>0</v>
      </c>
      <c r="F427" s="14">
        <v>10</v>
      </c>
      <c r="G427" s="14">
        <v>3</v>
      </c>
      <c r="H427" s="14">
        <v>0</v>
      </c>
      <c r="I427" s="14">
        <v>0</v>
      </c>
      <c r="J427" s="14">
        <v>0</v>
      </c>
      <c r="K427" s="14">
        <v>29.7</v>
      </c>
      <c r="L427" s="14">
        <v>30</v>
      </c>
      <c r="M427" s="14">
        <v>17</v>
      </c>
      <c r="N427" s="14">
        <v>12</v>
      </c>
      <c r="O427" s="14">
        <v>13</v>
      </c>
      <c r="P427" s="14">
        <v>28</v>
      </c>
      <c r="Q427" s="37">
        <f>AVERAGE(P427/(K427/9))</f>
        <v>8.4848484848484844</v>
      </c>
      <c r="R427" s="37">
        <f>AVERAGE(P427/O427)</f>
        <v>2.1538461538461537</v>
      </c>
      <c r="S427" s="37">
        <f>AVERAGE((L427*9)/K427)</f>
        <v>9.0909090909090917</v>
      </c>
      <c r="T427" s="14">
        <v>115</v>
      </c>
      <c r="U427" s="14">
        <v>0.26100000000000001</v>
      </c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</row>
    <row r="428" spans="1:87" s="67" customFormat="1" x14ac:dyDescent="0.25">
      <c r="A428" s="1" t="s">
        <v>186</v>
      </c>
      <c r="B428" s="1" t="s">
        <v>1</v>
      </c>
      <c r="C428" s="1">
        <v>3.64</v>
      </c>
      <c r="D428" s="1">
        <v>3</v>
      </c>
      <c r="E428" s="1">
        <v>0</v>
      </c>
      <c r="F428" s="1">
        <v>10</v>
      </c>
      <c r="G428" s="1">
        <v>3</v>
      </c>
      <c r="H428" s="1">
        <v>0</v>
      </c>
      <c r="I428" s="1">
        <v>0</v>
      </c>
      <c r="J428" s="1">
        <v>0</v>
      </c>
      <c r="K428" s="1">
        <v>29.7</v>
      </c>
      <c r="L428" s="1">
        <v>30</v>
      </c>
      <c r="M428" s="1">
        <v>17</v>
      </c>
      <c r="N428" s="1">
        <v>12</v>
      </c>
      <c r="O428" s="1">
        <v>13</v>
      </c>
      <c r="P428" s="1">
        <v>28</v>
      </c>
      <c r="Q428" s="37">
        <f>AVERAGE(P428/(K428/9))</f>
        <v>8.4848484848484844</v>
      </c>
      <c r="R428" s="37">
        <f>AVERAGE(P428/O428)</f>
        <v>2.1538461538461537</v>
      </c>
      <c r="S428" s="37">
        <f>AVERAGE((L428*9)/K428)</f>
        <v>9.0909090909090917</v>
      </c>
      <c r="T428" s="1">
        <v>115</v>
      </c>
      <c r="U428" s="1">
        <v>0.26100000000000001</v>
      </c>
    </row>
    <row r="429" spans="1:87" s="13" customForma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37"/>
      <c r="R429" s="37"/>
      <c r="S429" s="37"/>
      <c r="T429" s="1"/>
      <c r="U429" s="1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</row>
    <row r="430" spans="1:87" s="13" customFormat="1" x14ac:dyDescent="0.25">
      <c r="A430" s="65" t="s">
        <v>192</v>
      </c>
      <c r="B430" s="65">
        <v>1992</v>
      </c>
      <c r="C430" s="65">
        <v>7.51</v>
      </c>
      <c r="D430" s="65">
        <v>3</v>
      </c>
      <c r="E430" s="65">
        <v>7</v>
      </c>
      <c r="F430" s="65">
        <v>12</v>
      </c>
      <c r="G430" s="65">
        <v>10</v>
      </c>
      <c r="H430" s="65">
        <v>4</v>
      </c>
      <c r="I430" s="65">
        <v>0</v>
      </c>
      <c r="J430" s="65">
        <v>0</v>
      </c>
      <c r="K430" s="65">
        <v>62.3</v>
      </c>
      <c r="L430" s="65">
        <v>101</v>
      </c>
      <c r="M430" s="65">
        <v>85</v>
      </c>
      <c r="N430" s="65">
        <v>52</v>
      </c>
      <c r="O430" s="65">
        <v>25</v>
      </c>
      <c r="P430" s="65">
        <v>35</v>
      </c>
      <c r="Q430" s="66">
        <f>AVERAGE(P430/(K430/9))</f>
        <v>5.0561797752808992</v>
      </c>
      <c r="R430" s="66">
        <f>AVERAGE(P430/O430)</f>
        <v>1.4</v>
      </c>
      <c r="S430" s="66">
        <f>AVERAGE((L430*9)/K430)</f>
        <v>14.590690208667738</v>
      </c>
      <c r="T430" s="65">
        <v>287</v>
      </c>
      <c r="U430" s="65">
        <v>0.35199999999999998</v>
      </c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</row>
    <row r="431" spans="1:87" s="16" customFormat="1" x14ac:dyDescent="0.25">
      <c r="A431" s="13" t="s">
        <v>192</v>
      </c>
      <c r="B431" s="13">
        <v>1993</v>
      </c>
      <c r="C431" s="14">
        <v>9.3699999999999992</v>
      </c>
      <c r="D431" s="14">
        <v>2</v>
      </c>
      <c r="E431" s="14">
        <v>6</v>
      </c>
      <c r="F431" s="14">
        <v>8</v>
      </c>
      <c r="G431" s="14">
        <v>7</v>
      </c>
      <c r="H431" s="14">
        <v>2</v>
      </c>
      <c r="I431" s="14">
        <v>0</v>
      </c>
      <c r="J431" s="14">
        <v>0</v>
      </c>
      <c r="K431" s="14">
        <v>32.700000000000003</v>
      </c>
      <c r="L431" s="14">
        <v>56</v>
      </c>
      <c r="M431" s="14">
        <v>49</v>
      </c>
      <c r="N431" s="14">
        <v>34</v>
      </c>
      <c r="O431" s="14">
        <v>21</v>
      </c>
      <c r="P431" s="14">
        <v>18</v>
      </c>
      <c r="Q431" s="37">
        <f>AVERAGE(P431/(K431/9))</f>
        <v>4.9541284403669721</v>
      </c>
      <c r="R431" s="37">
        <f>AVERAGE(P431/O431)</f>
        <v>0.8571428571428571</v>
      </c>
      <c r="S431" s="37">
        <f>AVERAGE((L431*9)/K431)</f>
        <v>15.412844036697246</v>
      </c>
      <c r="T431" s="14">
        <v>154</v>
      </c>
      <c r="U431" s="14">
        <v>0.36399999999999999</v>
      </c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</row>
    <row r="432" spans="1:87" s="16" customFormat="1" x14ac:dyDescent="0.25">
      <c r="A432" s="13" t="s">
        <v>192</v>
      </c>
      <c r="B432" s="13">
        <v>1994</v>
      </c>
      <c r="C432" s="14">
        <v>9.64</v>
      </c>
      <c r="D432" s="14">
        <v>1</v>
      </c>
      <c r="E432" s="14">
        <v>2</v>
      </c>
      <c r="F432" s="14">
        <v>10</v>
      </c>
      <c r="G432" s="14">
        <v>2</v>
      </c>
      <c r="H432" s="14">
        <v>0</v>
      </c>
      <c r="I432" s="14">
        <v>0</v>
      </c>
      <c r="J432" s="14">
        <v>2</v>
      </c>
      <c r="K432" s="14">
        <v>18.7</v>
      </c>
      <c r="L432" s="14">
        <v>27</v>
      </c>
      <c r="M432" s="14">
        <v>24</v>
      </c>
      <c r="N432" s="14">
        <v>20</v>
      </c>
      <c r="O432" s="14">
        <v>11</v>
      </c>
      <c r="P432" s="14">
        <v>12</v>
      </c>
      <c r="Q432" s="37">
        <f>AVERAGE(P432/(K432/9))</f>
        <v>5.7754010695187175</v>
      </c>
      <c r="R432" s="37">
        <f>AVERAGE(P432/O432)</f>
        <v>1.0909090909090908</v>
      </c>
      <c r="S432" s="37">
        <f>AVERAGE((L432*9)/K432)</f>
        <v>12.994652406417114</v>
      </c>
      <c r="T432" s="14">
        <v>77</v>
      </c>
      <c r="U432" s="14">
        <v>0.35099999999999998</v>
      </c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</row>
    <row r="433" spans="1:87" s="67" customFormat="1" x14ac:dyDescent="0.25">
      <c r="A433" s="13" t="s">
        <v>192</v>
      </c>
      <c r="B433" s="20">
        <v>1995</v>
      </c>
      <c r="C433" s="20">
        <v>10.75</v>
      </c>
      <c r="D433" s="20">
        <v>1</v>
      </c>
      <c r="E433" s="20">
        <v>4</v>
      </c>
      <c r="F433" s="20">
        <v>12</v>
      </c>
      <c r="G433" s="20">
        <v>3</v>
      </c>
      <c r="H433" s="20">
        <v>1</v>
      </c>
      <c r="I433" s="20">
        <v>0</v>
      </c>
      <c r="J433" s="20">
        <v>0</v>
      </c>
      <c r="K433" s="20">
        <v>37.700000000000003</v>
      </c>
      <c r="L433" s="20">
        <v>57</v>
      </c>
      <c r="M433" s="20">
        <v>58</v>
      </c>
      <c r="N433" s="20">
        <v>45</v>
      </c>
      <c r="O433" s="20">
        <v>36</v>
      </c>
      <c r="P433" s="20">
        <v>21</v>
      </c>
      <c r="Q433" s="37">
        <f>AVERAGE(P433/(K433/9))</f>
        <v>5.0132625994694955</v>
      </c>
      <c r="R433" s="37">
        <f>AVERAGE(P433/O433)</f>
        <v>0.58333333333333337</v>
      </c>
      <c r="S433" s="37">
        <f>AVERAGE((L433*9)/K433)</f>
        <v>13.607427055702917</v>
      </c>
      <c r="T433" s="20">
        <v>162</v>
      </c>
      <c r="U433" s="20">
        <v>0.35199999999999998</v>
      </c>
    </row>
    <row r="434" spans="1:87" s="1" customFormat="1" x14ac:dyDescent="0.25">
      <c r="A434" s="1" t="s">
        <v>192</v>
      </c>
      <c r="B434" s="1" t="s">
        <v>1</v>
      </c>
      <c r="C434" s="1">
        <v>8.98</v>
      </c>
      <c r="D434" s="1">
        <v>7</v>
      </c>
      <c r="E434" s="1">
        <v>19</v>
      </c>
      <c r="F434" s="1">
        <v>42</v>
      </c>
      <c r="G434" s="1">
        <v>22</v>
      </c>
      <c r="H434" s="1">
        <v>7</v>
      </c>
      <c r="I434" s="1">
        <v>0</v>
      </c>
      <c r="J434" s="1">
        <v>2</v>
      </c>
      <c r="K434" s="1">
        <v>151.30000000000001</v>
      </c>
      <c r="L434" s="1">
        <v>241</v>
      </c>
      <c r="M434" s="1">
        <v>216</v>
      </c>
      <c r="N434" s="1">
        <v>151</v>
      </c>
      <c r="O434" s="1">
        <v>93</v>
      </c>
      <c r="P434" s="1">
        <v>86</v>
      </c>
      <c r="Q434" s="37">
        <f>AVERAGE(P434/(K434/9))</f>
        <v>5.1156642432253792</v>
      </c>
      <c r="R434" s="37">
        <f>AVERAGE(P434/O434)</f>
        <v>0.92473118279569888</v>
      </c>
      <c r="S434" s="37">
        <f>AVERAGE((L434*9)/K434)</f>
        <v>14.335756774619959</v>
      </c>
      <c r="T434" s="1">
        <v>680</v>
      </c>
      <c r="U434" s="1">
        <v>0.35399999999999998</v>
      </c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  <c r="BS434" s="44"/>
      <c r="BT434" s="44"/>
      <c r="BU434" s="44"/>
      <c r="BV434" s="44"/>
      <c r="BW434" s="44"/>
      <c r="BX434" s="44"/>
      <c r="BY434" s="44"/>
      <c r="BZ434" s="44"/>
      <c r="CA434" s="44"/>
      <c r="CB434" s="44"/>
      <c r="CC434" s="44"/>
      <c r="CD434" s="44"/>
      <c r="CE434" s="44"/>
      <c r="CF434" s="44"/>
      <c r="CG434" s="44"/>
      <c r="CH434" s="44"/>
      <c r="CI434" s="44"/>
    </row>
    <row r="435" spans="1:87" s="13" customForma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37"/>
      <c r="R435" s="37"/>
      <c r="S435" s="37"/>
      <c r="T435" s="1"/>
      <c r="U435" s="1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</row>
    <row r="436" spans="1:87" s="13" customFormat="1" x14ac:dyDescent="0.25">
      <c r="A436" s="51" t="s">
        <v>216</v>
      </c>
      <c r="B436" s="51">
        <v>1992</v>
      </c>
      <c r="C436" s="55">
        <v>5.31</v>
      </c>
      <c r="D436" s="51">
        <v>1</v>
      </c>
      <c r="E436" s="51">
        <v>6</v>
      </c>
      <c r="F436" s="51">
        <v>8</v>
      </c>
      <c r="G436" s="51">
        <v>7</v>
      </c>
      <c r="H436" s="51">
        <v>3</v>
      </c>
      <c r="I436" s="51">
        <v>0</v>
      </c>
      <c r="J436" s="51">
        <v>0</v>
      </c>
      <c r="K436" s="56">
        <v>39</v>
      </c>
      <c r="L436" s="51">
        <v>46</v>
      </c>
      <c r="M436" s="51">
        <v>31</v>
      </c>
      <c r="N436" s="51">
        <v>23</v>
      </c>
      <c r="O436" s="51">
        <v>12</v>
      </c>
      <c r="P436" s="51">
        <v>17</v>
      </c>
      <c r="Q436" s="37">
        <f t="shared" ref="Q436:Q439" si="113">AVERAGE(P436/(K436/9))</f>
        <v>3.9230769230769234</v>
      </c>
      <c r="R436" s="37">
        <f>AVERAGE(P436/O436)</f>
        <v>1.4166666666666667</v>
      </c>
      <c r="S436" s="37">
        <f>AVERAGE((L436*9)/K436)</f>
        <v>10.615384615384615</v>
      </c>
      <c r="T436" s="51">
        <v>160</v>
      </c>
      <c r="U436" s="51">
        <v>0.28699999999999998</v>
      </c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</row>
    <row r="437" spans="1:87" s="65" customFormat="1" x14ac:dyDescent="0.25">
      <c r="A437" s="51" t="s">
        <v>216</v>
      </c>
      <c r="B437" s="51">
        <v>1993</v>
      </c>
      <c r="C437" s="55">
        <v>4.13</v>
      </c>
      <c r="D437" s="51">
        <v>2</v>
      </c>
      <c r="E437" s="51">
        <v>3</v>
      </c>
      <c r="F437" s="51">
        <v>7</v>
      </c>
      <c r="G437" s="51">
        <v>5</v>
      </c>
      <c r="H437" s="51">
        <v>0</v>
      </c>
      <c r="I437" s="51">
        <v>0</v>
      </c>
      <c r="J437" s="51">
        <v>0</v>
      </c>
      <c r="K437" s="56">
        <v>32.700000000000003</v>
      </c>
      <c r="L437" s="51">
        <v>32</v>
      </c>
      <c r="M437" s="51">
        <v>19</v>
      </c>
      <c r="N437" s="51">
        <v>15</v>
      </c>
      <c r="O437" s="51">
        <v>14</v>
      </c>
      <c r="P437" s="51">
        <v>20</v>
      </c>
      <c r="Q437" s="37">
        <f t="shared" si="113"/>
        <v>5.5045871559633017</v>
      </c>
      <c r="R437" s="37">
        <f>AVERAGE(P437/O437)</f>
        <v>1.4285714285714286</v>
      </c>
      <c r="S437" s="37">
        <f>AVERAGE((L437*9)/K437)</f>
        <v>8.8073394495412831</v>
      </c>
      <c r="T437" s="51">
        <v>130</v>
      </c>
      <c r="U437" s="51">
        <v>0.246</v>
      </c>
    </row>
    <row r="438" spans="1:87" s="13" customFormat="1" x14ac:dyDescent="0.25">
      <c r="A438" s="51" t="s">
        <v>216</v>
      </c>
      <c r="B438" s="51">
        <v>1994</v>
      </c>
      <c r="C438" s="55">
        <v>8.23</v>
      </c>
      <c r="D438" s="51">
        <v>2</v>
      </c>
      <c r="E438" s="51">
        <v>4</v>
      </c>
      <c r="F438" s="51">
        <v>7</v>
      </c>
      <c r="G438" s="51">
        <v>6</v>
      </c>
      <c r="H438" s="51">
        <v>0</v>
      </c>
      <c r="I438" s="51">
        <v>0</v>
      </c>
      <c r="J438" s="51">
        <v>0</v>
      </c>
      <c r="K438" s="56">
        <v>27.3</v>
      </c>
      <c r="L438" s="51">
        <v>36</v>
      </c>
      <c r="M438" s="51">
        <v>35</v>
      </c>
      <c r="N438" s="51">
        <v>25</v>
      </c>
      <c r="O438" s="51">
        <v>16</v>
      </c>
      <c r="P438" s="51">
        <v>14</v>
      </c>
      <c r="Q438" s="37">
        <f t="shared" si="113"/>
        <v>4.6153846153846159</v>
      </c>
      <c r="R438" s="37">
        <f>AVERAGE(P438/O438)</f>
        <v>0.875</v>
      </c>
      <c r="S438" s="37">
        <f>AVERAGE((L438*9)/K438)</f>
        <v>11.868131868131869</v>
      </c>
      <c r="T438" s="51">
        <v>120</v>
      </c>
      <c r="U438" s="54">
        <v>0.3</v>
      </c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</row>
    <row r="439" spans="1:87" s="13" customFormat="1" x14ac:dyDescent="0.25">
      <c r="A439" s="1" t="s">
        <v>216</v>
      </c>
      <c r="B439" s="1" t="s">
        <v>1</v>
      </c>
      <c r="C439" s="23">
        <v>5.73</v>
      </c>
      <c r="D439" s="12">
        <v>5</v>
      </c>
      <c r="E439" s="12">
        <v>13</v>
      </c>
      <c r="F439" s="12">
        <v>22</v>
      </c>
      <c r="G439" s="12">
        <v>18</v>
      </c>
      <c r="H439" s="12">
        <v>3</v>
      </c>
      <c r="I439" s="12">
        <v>0</v>
      </c>
      <c r="J439" s="12">
        <v>0</v>
      </c>
      <c r="K439" s="22">
        <v>99</v>
      </c>
      <c r="L439" s="12">
        <v>114</v>
      </c>
      <c r="M439" s="12">
        <v>85</v>
      </c>
      <c r="N439" s="12">
        <v>63</v>
      </c>
      <c r="O439" s="12">
        <v>42</v>
      </c>
      <c r="P439" s="12">
        <v>51</v>
      </c>
      <c r="Q439" s="37">
        <f t="shared" si="113"/>
        <v>4.6363636363636367</v>
      </c>
      <c r="R439" s="37">
        <f>AVERAGE(P439/O439)</f>
        <v>1.2142857142857142</v>
      </c>
      <c r="S439" s="37">
        <f>AVERAGE((L439*9)/K439)</f>
        <v>10.363636363636363</v>
      </c>
      <c r="T439" s="12">
        <f>SUM(T436:T438)</f>
        <v>410</v>
      </c>
      <c r="U439" s="12">
        <v>0.27800000000000002</v>
      </c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</row>
    <row r="440" spans="1:87" s="20" customFormat="1" x14ac:dyDescent="0.25">
      <c r="A440" s="1"/>
      <c r="B440" s="1"/>
      <c r="C440" s="23"/>
      <c r="D440" s="12"/>
      <c r="E440" s="12"/>
      <c r="F440" s="12"/>
      <c r="G440" s="12"/>
      <c r="H440" s="12"/>
      <c r="I440" s="12"/>
      <c r="J440" s="12"/>
      <c r="K440" s="22"/>
      <c r="L440" s="12"/>
      <c r="M440" s="12"/>
      <c r="N440" s="12"/>
      <c r="O440" s="12"/>
      <c r="P440" s="12"/>
      <c r="Q440" s="37"/>
      <c r="R440" s="37"/>
      <c r="S440" s="37"/>
      <c r="T440" s="12"/>
      <c r="U440" s="12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  <c r="BS440" s="38"/>
      <c r="BT440" s="38"/>
      <c r="BU440" s="38"/>
      <c r="BV440" s="38"/>
      <c r="BW440" s="38"/>
      <c r="BX440" s="38"/>
      <c r="BY440" s="38"/>
      <c r="BZ440" s="38"/>
      <c r="CA440" s="38"/>
      <c r="CB440" s="38"/>
      <c r="CC440" s="38"/>
      <c r="CD440" s="38"/>
      <c r="CE440" s="38"/>
      <c r="CF440" s="38"/>
      <c r="CG440" s="38"/>
      <c r="CH440" s="38"/>
      <c r="CI440" s="38"/>
    </row>
    <row r="441" spans="1:87" s="20" customFormat="1" x14ac:dyDescent="0.25">
      <c r="A441" s="67" t="s">
        <v>201</v>
      </c>
      <c r="B441" s="67">
        <v>1990</v>
      </c>
      <c r="C441" s="67">
        <v>6.04</v>
      </c>
      <c r="D441" s="67">
        <v>1</v>
      </c>
      <c r="E441" s="67">
        <v>0</v>
      </c>
      <c r="F441" s="67">
        <v>9</v>
      </c>
      <c r="G441" s="67">
        <v>2</v>
      </c>
      <c r="H441" s="67">
        <v>0</v>
      </c>
      <c r="I441" s="67">
        <v>0</v>
      </c>
      <c r="J441" s="67">
        <v>0</v>
      </c>
      <c r="K441" s="67">
        <v>22.3</v>
      </c>
      <c r="L441" s="67">
        <v>30</v>
      </c>
      <c r="M441" s="67">
        <v>24</v>
      </c>
      <c r="N441" s="67">
        <v>15</v>
      </c>
      <c r="O441" s="67">
        <v>14</v>
      </c>
      <c r="P441" s="67">
        <v>13</v>
      </c>
      <c r="Q441" s="66">
        <f>AVERAGE(P441/(K441/9))</f>
        <v>5.246636771300448</v>
      </c>
      <c r="R441" s="66">
        <f>AVERAGE(P441/O441)</f>
        <v>0.9285714285714286</v>
      </c>
      <c r="S441" s="66">
        <f>AVERAGE((L441*9)/K441)</f>
        <v>12.107623318385651</v>
      </c>
      <c r="T441" s="67"/>
      <c r="U441" s="67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G441" s="38"/>
      <c r="CH441" s="38"/>
      <c r="CI441" s="38"/>
    </row>
    <row r="442" spans="1:87" s="13" customFormat="1" x14ac:dyDescent="0.25">
      <c r="A442" s="20" t="s">
        <v>201</v>
      </c>
      <c r="B442" s="20">
        <v>1991</v>
      </c>
      <c r="C442" s="20">
        <v>5.48</v>
      </c>
      <c r="D442" s="20">
        <v>5</v>
      </c>
      <c r="E442" s="20">
        <v>3</v>
      </c>
      <c r="F442" s="20">
        <v>12</v>
      </c>
      <c r="G442" s="20">
        <v>8</v>
      </c>
      <c r="H442" s="20">
        <v>2</v>
      </c>
      <c r="I442" s="20">
        <v>1</v>
      </c>
      <c r="J442" s="20">
        <v>0</v>
      </c>
      <c r="K442" s="20">
        <v>44.3</v>
      </c>
      <c r="L442" s="20">
        <v>47</v>
      </c>
      <c r="M442" s="20">
        <v>34</v>
      </c>
      <c r="N442" s="20">
        <v>27</v>
      </c>
      <c r="O442" s="20">
        <v>28</v>
      </c>
      <c r="P442" s="20">
        <v>27</v>
      </c>
      <c r="Q442" s="37">
        <f>AVERAGE(P442/(K442/9))</f>
        <v>5.4853273137697522</v>
      </c>
      <c r="R442" s="37">
        <f>AVERAGE(P442/O442)</f>
        <v>0.9642857142857143</v>
      </c>
      <c r="S442" s="37">
        <f>AVERAGE((L442*9)/K442)</f>
        <v>9.5485327313769766</v>
      </c>
      <c r="T442" s="20">
        <v>179</v>
      </c>
      <c r="U442" s="20">
        <v>0.26300000000000001</v>
      </c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</row>
    <row r="443" spans="1:87" s="65" customFormat="1" x14ac:dyDescent="0.25">
      <c r="A443" s="20" t="s">
        <v>201</v>
      </c>
      <c r="B443" s="20">
        <v>1992</v>
      </c>
      <c r="C443" s="25">
        <v>7.3</v>
      </c>
      <c r="D443" s="20">
        <v>1</v>
      </c>
      <c r="E443" s="20">
        <v>1</v>
      </c>
      <c r="F443" s="20">
        <v>3</v>
      </c>
      <c r="G443" s="20">
        <v>3</v>
      </c>
      <c r="H443" s="20">
        <v>0</v>
      </c>
      <c r="I443" s="20">
        <v>0</v>
      </c>
      <c r="J443" s="20">
        <v>0</v>
      </c>
      <c r="K443" s="20">
        <v>12.3</v>
      </c>
      <c r="L443" s="20">
        <v>19</v>
      </c>
      <c r="M443" s="20">
        <v>14</v>
      </c>
      <c r="N443" s="20">
        <v>10</v>
      </c>
      <c r="O443" s="20">
        <v>5</v>
      </c>
      <c r="P443" s="20">
        <v>14</v>
      </c>
      <c r="Q443" s="37">
        <f>AVERAGE(P443/(K443/9))</f>
        <v>10.24390243902439</v>
      </c>
      <c r="R443" s="37">
        <f>AVERAGE(P443/O443)</f>
        <v>2.8</v>
      </c>
      <c r="S443" s="37">
        <f>AVERAGE((L443*9)/K443)</f>
        <v>13.902439024390244</v>
      </c>
      <c r="T443" s="20">
        <v>56</v>
      </c>
      <c r="U443" s="20">
        <v>0.33900000000000002</v>
      </c>
    </row>
    <row r="444" spans="1:87" s="13" customFormat="1" x14ac:dyDescent="0.25">
      <c r="A444" s="1" t="s">
        <v>201</v>
      </c>
      <c r="B444" s="1" t="s">
        <v>1</v>
      </c>
      <c r="C444" s="1">
        <v>5.92</v>
      </c>
      <c r="D444" s="1">
        <v>7</v>
      </c>
      <c r="E444" s="1">
        <v>4</v>
      </c>
      <c r="F444" s="1">
        <v>24</v>
      </c>
      <c r="G444" s="1">
        <v>13</v>
      </c>
      <c r="H444" s="1">
        <v>2</v>
      </c>
      <c r="I444" s="1">
        <v>1</v>
      </c>
      <c r="J444" s="1">
        <v>0</v>
      </c>
      <c r="K444" s="35">
        <v>79</v>
      </c>
      <c r="L444" s="1">
        <v>96</v>
      </c>
      <c r="M444" s="1">
        <v>72</v>
      </c>
      <c r="N444" s="1">
        <v>52</v>
      </c>
      <c r="O444" s="1">
        <v>47</v>
      </c>
      <c r="P444" s="1">
        <v>54</v>
      </c>
      <c r="Q444" s="37">
        <f>AVERAGE(P444/(K444/9))</f>
        <v>6.1518987341772142</v>
      </c>
      <c r="R444" s="37">
        <f>AVERAGE(P444/O444)</f>
        <v>1.1489361702127661</v>
      </c>
      <c r="S444" s="37">
        <f>AVERAGE((L444*9)/K444)</f>
        <v>10.936708860759493</v>
      </c>
      <c r="T444" s="1"/>
      <c r="U444" s="1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</row>
    <row r="445" spans="1:87" s="13" customForma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5"/>
      <c r="L445" s="1"/>
      <c r="M445" s="1"/>
      <c r="N445" s="1"/>
      <c r="O445" s="1"/>
      <c r="P445" s="1"/>
      <c r="Q445" s="37"/>
      <c r="R445" s="37"/>
      <c r="S445" s="37"/>
      <c r="T445" s="1"/>
      <c r="U445" s="1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</row>
    <row r="446" spans="1:87" s="13" customFormat="1" x14ac:dyDescent="0.25">
      <c r="A446" s="67" t="s">
        <v>198</v>
      </c>
      <c r="B446" s="67">
        <v>1990</v>
      </c>
      <c r="C446" s="67">
        <v>5.74</v>
      </c>
      <c r="D446" s="67">
        <v>2</v>
      </c>
      <c r="E446" s="67">
        <v>1</v>
      </c>
      <c r="F446" s="67">
        <v>13</v>
      </c>
      <c r="G446" s="67">
        <v>1</v>
      </c>
      <c r="H446" s="67">
        <v>0</v>
      </c>
      <c r="I446" s="67">
        <v>0</v>
      </c>
      <c r="J446" s="67">
        <v>2</v>
      </c>
      <c r="K446" s="67">
        <v>26.7</v>
      </c>
      <c r="L446" s="67">
        <v>35</v>
      </c>
      <c r="M446" s="67">
        <v>22</v>
      </c>
      <c r="N446" s="67">
        <v>17</v>
      </c>
      <c r="O446" s="67">
        <v>7</v>
      </c>
      <c r="P446" s="67">
        <v>15</v>
      </c>
      <c r="Q446" s="66">
        <f>AVERAGE(P446/(K446/9))</f>
        <v>5.0561797752808983</v>
      </c>
      <c r="R446" s="66">
        <f>AVERAGE(P446/O446)</f>
        <v>2.1428571428571428</v>
      </c>
      <c r="S446" s="66">
        <f>AVERAGE((L446*9)/K446)</f>
        <v>11.797752808988765</v>
      </c>
      <c r="T446" s="67"/>
      <c r="U446" s="67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</row>
    <row r="447" spans="1:87" s="13" customFormat="1" x14ac:dyDescent="0.25">
      <c r="A447" s="20" t="s">
        <v>198</v>
      </c>
      <c r="B447" s="20">
        <v>1991</v>
      </c>
      <c r="C447" s="25">
        <v>4.8</v>
      </c>
      <c r="D447" s="20">
        <v>1</v>
      </c>
      <c r="E447" s="20">
        <v>1</v>
      </c>
      <c r="F447" s="20">
        <v>7</v>
      </c>
      <c r="G447" s="20">
        <v>0</v>
      </c>
      <c r="H447" s="20">
        <v>0</v>
      </c>
      <c r="I447" s="20">
        <v>0</v>
      </c>
      <c r="J447" s="20">
        <v>0</v>
      </c>
      <c r="K447" s="30">
        <v>15</v>
      </c>
      <c r="L447" s="20">
        <v>16</v>
      </c>
      <c r="M447" s="20">
        <v>11</v>
      </c>
      <c r="N447" s="20">
        <v>8</v>
      </c>
      <c r="O447" s="20">
        <v>9</v>
      </c>
      <c r="P447" s="20">
        <v>7</v>
      </c>
      <c r="Q447" s="37">
        <f>AVERAGE(P447/(K447/9))</f>
        <v>4.2</v>
      </c>
      <c r="R447" s="37">
        <f>AVERAGE(P447/O447)</f>
        <v>0.77777777777777779</v>
      </c>
      <c r="S447" s="37">
        <f>AVERAGE((L447*9)/K447)</f>
        <v>9.6</v>
      </c>
      <c r="T447" s="20">
        <v>58</v>
      </c>
      <c r="U447" s="20">
        <v>0.27600000000000002</v>
      </c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</row>
    <row r="448" spans="1:87" s="71" customFormat="1" x14ac:dyDescent="0.25">
      <c r="A448" s="1" t="s">
        <v>198</v>
      </c>
      <c r="B448" s="1" t="s">
        <v>1</v>
      </c>
      <c r="C448" s="29">
        <v>5.4</v>
      </c>
      <c r="D448" s="1">
        <v>3</v>
      </c>
      <c r="E448" s="1">
        <v>2</v>
      </c>
      <c r="F448" s="1">
        <v>20</v>
      </c>
      <c r="G448" s="1">
        <v>1</v>
      </c>
      <c r="H448" s="1">
        <v>0</v>
      </c>
      <c r="I448" s="1">
        <v>0</v>
      </c>
      <c r="J448" s="1">
        <v>2</v>
      </c>
      <c r="K448" s="1">
        <v>41.7</v>
      </c>
      <c r="L448" s="1">
        <v>51</v>
      </c>
      <c r="M448" s="1">
        <v>33</v>
      </c>
      <c r="N448" s="1">
        <v>25</v>
      </c>
      <c r="O448" s="1">
        <v>16</v>
      </c>
      <c r="P448" s="1">
        <v>22</v>
      </c>
      <c r="Q448" s="37">
        <f>AVERAGE(P448/(K448/9))</f>
        <v>4.7482014388489207</v>
      </c>
      <c r="R448" s="37">
        <f>AVERAGE(P448/O448)</f>
        <v>1.375</v>
      </c>
      <c r="S448" s="37">
        <f>AVERAGE((L448*9)/K448)</f>
        <v>11.007194244604316</v>
      </c>
      <c r="T448" s="1"/>
      <c r="U448" s="1"/>
    </row>
    <row r="449" spans="1:87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37"/>
      <c r="R449" s="37"/>
      <c r="S449" s="37"/>
      <c r="T449" s="12"/>
      <c r="U449" s="12"/>
    </row>
    <row r="450" spans="1:87" x14ac:dyDescent="0.25">
      <c r="A450" s="68" t="s">
        <v>210</v>
      </c>
      <c r="B450" s="68">
        <v>1990</v>
      </c>
      <c r="C450" s="68">
        <v>2.96</v>
      </c>
      <c r="D450" s="68">
        <v>2</v>
      </c>
      <c r="E450" s="68">
        <v>0</v>
      </c>
      <c r="F450" s="68">
        <v>8</v>
      </c>
      <c r="G450" s="68">
        <v>4</v>
      </c>
      <c r="H450" s="68">
        <v>1</v>
      </c>
      <c r="I450" s="68">
        <v>0</v>
      </c>
      <c r="J450" s="68">
        <v>0</v>
      </c>
      <c r="K450" s="68">
        <v>27.3</v>
      </c>
      <c r="L450" s="68">
        <v>18</v>
      </c>
      <c r="M450" s="68">
        <v>10</v>
      </c>
      <c r="N450" s="68">
        <v>9</v>
      </c>
      <c r="O450" s="68">
        <v>22</v>
      </c>
      <c r="P450" s="68">
        <v>21</v>
      </c>
      <c r="Q450" s="66">
        <f>AVERAGE(P450/(K450/9))</f>
        <v>6.9230769230769234</v>
      </c>
      <c r="R450" s="66">
        <f>AVERAGE(P450/O450)</f>
        <v>0.95454545454545459</v>
      </c>
      <c r="S450" s="66">
        <f>AVERAGE((L450*9)/K450)</f>
        <v>5.9340659340659343</v>
      </c>
      <c r="T450" s="68"/>
      <c r="U450" s="68"/>
    </row>
    <row r="451" spans="1:87" s="40" customFormat="1" x14ac:dyDescent="0.25">
      <c r="A451" s="1" t="s">
        <v>210</v>
      </c>
      <c r="B451" s="1" t="s">
        <v>1</v>
      </c>
      <c r="C451" s="12">
        <v>2.96</v>
      </c>
      <c r="D451" s="12">
        <v>2</v>
      </c>
      <c r="E451" s="12">
        <v>0</v>
      </c>
      <c r="F451" s="12">
        <v>8</v>
      </c>
      <c r="G451" s="12">
        <v>4</v>
      </c>
      <c r="H451" s="12">
        <v>1</v>
      </c>
      <c r="I451" s="12">
        <v>0</v>
      </c>
      <c r="J451" s="12">
        <v>0</v>
      </c>
      <c r="K451" s="12">
        <v>27.3</v>
      </c>
      <c r="L451" s="12">
        <v>18</v>
      </c>
      <c r="M451" s="12">
        <v>10</v>
      </c>
      <c r="N451" s="12">
        <v>9</v>
      </c>
      <c r="O451" s="12">
        <v>22</v>
      </c>
      <c r="P451" s="12">
        <v>21</v>
      </c>
      <c r="Q451" s="37">
        <f>AVERAGE(P451/(K451/9))</f>
        <v>6.9230769230769234</v>
      </c>
      <c r="R451" s="37">
        <f>AVERAGE(P451/O451)</f>
        <v>0.95454545454545459</v>
      </c>
      <c r="S451" s="37">
        <f>AVERAGE((L451*9)/K451)</f>
        <v>5.9340659340659343</v>
      </c>
      <c r="T451" s="12"/>
      <c r="U451" s="12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  <c r="CC451" s="48"/>
      <c r="CD451" s="48"/>
      <c r="CE451" s="48"/>
      <c r="CF451" s="48"/>
      <c r="CG451" s="48"/>
      <c r="CH451" s="48"/>
      <c r="CI451" s="48"/>
    </row>
    <row r="452" spans="1:87" s="13" customFormat="1" x14ac:dyDescent="0.25">
      <c r="A452" s="1"/>
      <c r="B452" s="1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37"/>
      <c r="R452" s="37"/>
      <c r="S452" s="37"/>
      <c r="T452" s="12"/>
      <c r="U452" s="12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</row>
    <row r="453" spans="1:87" s="57" customFormat="1" x14ac:dyDescent="0.25">
      <c r="A453" s="13" t="s">
        <v>162</v>
      </c>
      <c r="B453" s="13">
        <v>1990</v>
      </c>
      <c r="C453" s="13">
        <v>6.14</v>
      </c>
      <c r="D453" s="13">
        <v>4</v>
      </c>
      <c r="E453" s="13">
        <v>6</v>
      </c>
      <c r="F453" s="13">
        <v>11</v>
      </c>
      <c r="G453" s="13">
        <v>11</v>
      </c>
      <c r="H453" s="13">
        <v>2</v>
      </c>
      <c r="I453" s="13">
        <v>0</v>
      </c>
      <c r="J453" s="13">
        <v>0</v>
      </c>
      <c r="K453" s="13">
        <v>55.7</v>
      </c>
      <c r="L453" s="13">
        <v>74</v>
      </c>
      <c r="M453" s="13">
        <v>51</v>
      </c>
      <c r="N453" s="13">
        <v>38</v>
      </c>
      <c r="O453" s="13">
        <v>26</v>
      </c>
      <c r="P453" s="13">
        <v>21</v>
      </c>
      <c r="Q453" s="37">
        <f>AVERAGE(P453/(K453/9))</f>
        <v>3.393177737881508</v>
      </c>
      <c r="R453" s="37">
        <f>AVERAGE(P453/O453)</f>
        <v>0.80769230769230771</v>
      </c>
      <c r="S453" s="37">
        <f>AVERAGE((L453*9)/K453)</f>
        <v>11.956912028725313</v>
      </c>
      <c r="T453" s="13"/>
      <c r="U453" s="13"/>
    </row>
    <row r="454" spans="1:87" x14ac:dyDescent="0.25">
      <c r="A454" s="12" t="s">
        <v>162</v>
      </c>
      <c r="B454" s="12" t="s">
        <v>1</v>
      </c>
      <c r="C454" s="12">
        <v>6.14</v>
      </c>
      <c r="D454" s="12">
        <v>4</v>
      </c>
      <c r="E454" s="12">
        <v>6</v>
      </c>
      <c r="F454" s="12">
        <v>11</v>
      </c>
      <c r="G454" s="12">
        <v>11</v>
      </c>
      <c r="H454" s="12">
        <v>2</v>
      </c>
      <c r="I454" s="12">
        <v>0</v>
      </c>
      <c r="J454" s="12">
        <v>0</v>
      </c>
      <c r="K454" s="12">
        <v>55.7</v>
      </c>
      <c r="L454" s="12">
        <v>74</v>
      </c>
      <c r="M454" s="12">
        <v>51</v>
      </c>
      <c r="N454" s="12">
        <v>38</v>
      </c>
      <c r="O454" s="12">
        <v>26</v>
      </c>
      <c r="P454" s="12">
        <v>21</v>
      </c>
      <c r="Q454" s="37">
        <f>AVERAGE(P454/(K454/9))</f>
        <v>3.393177737881508</v>
      </c>
      <c r="R454" s="37">
        <f>AVERAGE(P454/O454)</f>
        <v>0.80769230769230771</v>
      </c>
      <c r="S454" s="37">
        <f>AVERAGE((L454*9)/K454)</f>
        <v>11.956912028725313</v>
      </c>
      <c r="T454" s="12"/>
      <c r="U454" s="12"/>
    </row>
    <row r="455" spans="1:87" s="21" customFormat="1" x14ac:dyDescent="0.25">
      <c r="A455" s="1"/>
      <c r="B455" s="1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37"/>
      <c r="R455" s="37"/>
      <c r="S455" s="37"/>
      <c r="T455" s="12"/>
      <c r="U455" s="12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G455" s="38"/>
      <c r="CH455" s="38"/>
      <c r="CI455" s="38"/>
    </row>
    <row r="456" spans="1:87" s="20" customFormat="1" x14ac:dyDescent="0.25">
      <c r="A456" s="57" t="s">
        <v>117</v>
      </c>
      <c r="B456" s="65">
        <v>1989</v>
      </c>
      <c r="C456" s="65">
        <v>5.59</v>
      </c>
      <c r="D456" s="65">
        <v>2</v>
      </c>
      <c r="E456" s="65">
        <v>4</v>
      </c>
      <c r="F456" s="65">
        <v>10</v>
      </c>
      <c r="G456" s="65">
        <v>8</v>
      </c>
      <c r="H456" s="65">
        <v>2</v>
      </c>
      <c r="I456" s="65">
        <v>1</v>
      </c>
      <c r="J456" s="65">
        <v>2</v>
      </c>
      <c r="K456" s="73">
        <v>46.7</v>
      </c>
      <c r="L456" s="65">
        <v>56</v>
      </c>
      <c r="M456" s="65">
        <v>44</v>
      </c>
      <c r="N456" s="65">
        <v>29</v>
      </c>
      <c r="O456" s="65">
        <v>42</v>
      </c>
      <c r="P456" s="65">
        <v>38</v>
      </c>
      <c r="Q456" s="66">
        <f>AVERAGE(P456/(K456/9))</f>
        <v>7.3233404710920764</v>
      </c>
      <c r="R456" s="66">
        <f>AVERAGE(P456/O456)</f>
        <v>0.90476190476190477</v>
      </c>
      <c r="S456" s="66">
        <f>AVERAGE((L456*9)/K456)</f>
        <v>10.792291220556745</v>
      </c>
      <c r="T456" s="65"/>
      <c r="U456" s="65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G456" s="38"/>
      <c r="CH456" s="38"/>
      <c r="CI456" s="38"/>
    </row>
    <row r="457" spans="1:87" s="20" customFormat="1" x14ac:dyDescent="0.25">
      <c r="A457" t="s">
        <v>117</v>
      </c>
      <c r="B457" s="13">
        <v>1990</v>
      </c>
      <c r="C457" s="13">
        <v>2.96</v>
      </c>
      <c r="D457" s="13">
        <v>6</v>
      </c>
      <c r="E457" s="13">
        <v>3</v>
      </c>
      <c r="F457" s="13">
        <v>12</v>
      </c>
      <c r="G457" s="13">
        <v>10</v>
      </c>
      <c r="H457" s="13">
        <v>3</v>
      </c>
      <c r="I457" s="13">
        <v>1</v>
      </c>
      <c r="J457" s="13">
        <v>0</v>
      </c>
      <c r="K457" s="31">
        <v>67</v>
      </c>
      <c r="L457" s="13">
        <v>57</v>
      </c>
      <c r="M457" s="13">
        <v>32</v>
      </c>
      <c r="N457" s="13">
        <v>22</v>
      </c>
      <c r="O457" s="13">
        <v>32</v>
      </c>
      <c r="P457" s="13">
        <v>77</v>
      </c>
      <c r="Q457" s="37">
        <f>AVERAGE(P457/(K457/9))</f>
        <v>10.343283582089551</v>
      </c>
      <c r="R457" s="37">
        <f>AVERAGE(P457/O457)</f>
        <v>2.40625</v>
      </c>
      <c r="S457" s="37">
        <f>AVERAGE((L457*9)/K457)</f>
        <v>7.6567164179104479</v>
      </c>
      <c r="T457" s="13"/>
      <c r="U457" s="13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</row>
    <row r="458" spans="1:87" s="13" customFormat="1" x14ac:dyDescent="0.25">
      <c r="A458" t="s">
        <v>117</v>
      </c>
      <c r="B458" s="13">
        <v>1991</v>
      </c>
      <c r="C458" s="13">
        <v>1.84</v>
      </c>
      <c r="D458" s="13">
        <v>5</v>
      </c>
      <c r="E458" s="13">
        <v>6</v>
      </c>
      <c r="F458" s="13">
        <v>14</v>
      </c>
      <c r="G458" s="13">
        <v>12</v>
      </c>
      <c r="H458" s="13">
        <v>7</v>
      </c>
      <c r="I458" s="13">
        <v>3</v>
      </c>
      <c r="J458" s="13">
        <v>1</v>
      </c>
      <c r="K458" s="13">
        <v>78.3</v>
      </c>
      <c r="L458" s="13">
        <v>52</v>
      </c>
      <c r="M458" s="13">
        <v>25</v>
      </c>
      <c r="N458" s="13">
        <v>16</v>
      </c>
      <c r="O458" s="13">
        <v>23</v>
      </c>
      <c r="P458" s="13">
        <v>100</v>
      </c>
      <c r="Q458" s="37">
        <f>AVERAGE(P458/(K458/9))</f>
        <v>11.494252873563219</v>
      </c>
      <c r="R458" s="37">
        <f>AVERAGE(P458/O458)</f>
        <v>4.3478260869565215</v>
      </c>
      <c r="S458" s="37">
        <f>AVERAGE((L458*9)/K458)</f>
        <v>5.9770114942528734</v>
      </c>
      <c r="T458" s="13">
        <v>284</v>
      </c>
      <c r="U458" s="13">
        <v>0.183</v>
      </c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</row>
    <row r="459" spans="1:87" s="65" customFormat="1" x14ac:dyDescent="0.25">
      <c r="A459" s="12" t="s">
        <v>117</v>
      </c>
      <c r="B459" s="12" t="s">
        <v>1</v>
      </c>
      <c r="C459" s="12">
        <v>3.15</v>
      </c>
      <c r="D459" s="12">
        <v>13</v>
      </c>
      <c r="E459" s="12">
        <v>13</v>
      </c>
      <c r="F459" s="12">
        <v>36</v>
      </c>
      <c r="G459" s="12">
        <v>30</v>
      </c>
      <c r="H459" s="12">
        <v>12</v>
      </c>
      <c r="I459" s="12">
        <v>5</v>
      </c>
      <c r="J459" s="12">
        <v>3</v>
      </c>
      <c r="K459" s="22">
        <v>192</v>
      </c>
      <c r="L459" s="12">
        <v>165</v>
      </c>
      <c r="M459" s="12">
        <v>101</v>
      </c>
      <c r="N459" s="12">
        <v>67</v>
      </c>
      <c r="O459" s="12">
        <v>97</v>
      </c>
      <c r="P459" s="12">
        <v>215</v>
      </c>
      <c r="Q459" s="37">
        <f>AVERAGE(P459/(K459/9))</f>
        <v>10.078125</v>
      </c>
      <c r="R459" s="37">
        <f>AVERAGE(P459/O459)</f>
        <v>2.2164948453608249</v>
      </c>
      <c r="S459" s="37">
        <f>AVERAGE((L459*9)/K459)</f>
        <v>7.734375</v>
      </c>
      <c r="T459" s="12"/>
      <c r="U459" s="12"/>
    </row>
    <row r="460" spans="1:87" s="13" customForma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22"/>
      <c r="L460" s="12"/>
      <c r="M460" s="12"/>
      <c r="N460" s="12"/>
      <c r="O460" s="12"/>
      <c r="P460" s="12"/>
      <c r="Q460" s="37"/>
      <c r="R460" s="37"/>
      <c r="S460" s="37"/>
      <c r="T460" s="12"/>
      <c r="U460" s="12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</row>
    <row r="461" spans="1:87" s="13" customFormat="1" x14ac:dyDescent="0.25">
      <c r="A461" s="68" t="s">
        <v>187</v>
      </c>
      <c r="B461" s="68">
        <v>1989</v>
      </c>
      <c r="C461" s="68">
        <v>3.76</v>
      </c>
      <c r="D461" s="68">
        <v>2</v>
      </c>
      <c r="E461" s="68">
        <v>3</v>
      </c>
      <c r="F461" s="68">
        <v>11</v>
      </c>
      <c r="G461" s="68">
        <v>4</v>
      </c>
      <c r="H461" s="68">
        <v>2</v>
      </c>
      <c r="I461" s="68">
        <v>0</v>
      </c>
      <c r="J461" s="68">
        <v>0</v>
      </c>
      <c r="K461" s="68">
        <v>38.299999999999997</v>
      </c>
      <c r="L461" s="68">
        <v>33</v>
      </c>
      <c r="M461" s="68">
        <v>25</v>
      </c>
      <c r="N461" s="68">
        <v>16</v>
      </c>
      <c r="O461" s="68">
        <v>21</v>
      </c>
      <c r="P461" s="68">
        <v>6</v>
      </c>
      <c r="Q461" s="66">
        <f>AVERAGE(P461/(K461/9))</f>
        <v>1.4099216710182767</v>
      </c>
      <c r="R461" s="66">
        <f>AVERAGE(P461/O461)</f>
        <v>0.2857142857142857</v>
      </c>
      <c r="S461" s="66">
        <f>AVERAGE((L461*9)/K461)</f>
        <v>7.754569190600523</v>
      </c>
      <c r="T461" s="68"/>
      <c r="U461" s="68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</row>
    <row r="462" spans="1:87" s="13" customFormat="1" x14ac:dyDescent="0.25">
      <c r="A462" s="14" t="s">
        <v>187</v>
      </c>
      <c r="B462" s="14">
        <v>1990</v>
      </c>
      <c r="C462" s="14">
        <v>6.46</v>
      </c>
      <c r="D462" s="14">
        <v>2</v>
      </c>
      <c r="E462" s="14">
        <v>6</v>
      </c>
      <c r="F462" s="14">
        <v>20</v>
      </c>
      <c r="G462" s="14">
        <v>6</v>
      </c>
      <c r="H462" s="14">
        <v>3</v>
      </c>
      <c r="I462" s="14">
        <v>0</v>
      </c>
      <c r="J462" s="14">
        <v>5</v>
      </c>
      <c r="K462" s="14">
        <v>54.3</v>
      </c>
      <c r="L462" s="14">
        <v>80</v>
      </c>
      <c r="M462" s="14">
        <v>53</v>
      </c>
      <c r="N462" s="14">
        <v>39</v>
      </c>
      <c r="O462" s="14">
        <v>16</v>
      </c>
      <c r="P462" s="14">
        <v>14</v>
      </c>
      <c r="Q462" s="37">
        <f>AVERAGE(P462/(K462/9))</f>
        <v>2.3204419889502761</v>
      </c>
      <c r="R462" s="37">
        <f>AVERAGE(P462/O462)</f>
        <v>0.875</v>
      </c>
      <c r="S462" s="37">
        <f>AVERAGE((L462*9)/K462)</f>
        <v>13.259668508287293</v>
      </c>
      <c r="T462" s="14"/>
      <c r="U462" s="14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</row>
    <row r="463" spans="1:87" s="67" customFormat="1" x14ac:dyDescent="0.25">
      <c r="A463" s="14" t="s">
        <v>187</v>
      </c>
      <c r="B463" s="14">
        <v>1991</v>
      </c>
      <c r="C463" s="14">
        <v>6.67</v>
      </c>
      <c r="D463" s="14">
        <v>1</v>
      </c>
      <c r="E463" s="14">
        <v>3</v>
      </c>
      <c r="F463" s="14">
        <v>12</v>
      </c>
      <c r="G463" s="14">
        <v>4</v>
      </c>
      <c r="H463" s="14">
        <v>1</v>
      </c>
      <c r="I463" s="14">
        <v>0</v>
      </c>
      <c r="J463" s="14">
        <v>0</v>
      </c>
      <c r="K463" s="14">
        <v>29.7</v>
      </c>
      <c r="L463" s="14">
        <v>42</v>
      </c>
      <c r="M463" s="14">
        <v>23</v>
      </c>
      <c r="N463" s="14">
        <v>22</v>
      </c>
      <c r="O463" s="14">
        <v>8</v>
      </c>
      <c r="P463" s="14">
        <v>7</v>
      </c>
      <c r="Q463" s="37">
        <f>AVERAGE(P463/(K463/9))</f>
        <v>2.1212121212121211</v>
      </c>
      <c r="R463" s="37">
        <f>AVERAGE(P463/O463)</f>
        <v>0.875</v>
      </c>
      <c r="S463" s="37">
        <f>AVERAGE((L463*9)/K463)</f>
        <v>12.727272727272728</v>
      </c>
      <c r="T463" s="14">
        <v>126</v>
      </c>
      <c r="U463" s="14">
        <v>0.33300000000000002</v>
      </c>
    </row>
    <row r="464" spans="1:87" s="20" customFormat="1" x14ac:dyDescent="0.25">
      <c r="A464" s="1" t="s">
        <v>187</v>
      </c>
      <c r="B464" s="1" t="s">
        <v>1</v>
      </c>
      <c r="C464" s="1">
        <v>5.67</v>
      </c>
      <c r="D464" s="1">
        <v>5</v>
      </c>
      <c r="E464" s="1">
        <v>12</v>
      </c>
      <c r="F464" s="1">
        <v>43</v>
      </c>
      <c r="G464" s="1">
        <v>14</v>
      </c>
      <c r="H464" s="1">
        <v>6</v>
      </c>
      <c r="I464" s="1">
        <v>0</v>
      </c>
      <c r="J464" s="1">
        <v>5</v>
      </c>
      <c r="K464" s="1">
        <v>122.3</v>
      </c>
      <c r="L464" s="1">
        <v>155</v>
      </c>
      <c r="M464" s="1">
        <v>101</v>
      </c>
      <c r="N464" s="1">
        <v>77</v>
      </c>
      <c r="O464" s="1">
        <v>45</v>
      </c>
      <c r="P464" s="1">
        <v>27</v>
      </c>
      <c r="Q464" s="37">
        <f>AVERAGE(P464/(K464/9))</f>
        <v>1.9869174161896974</v>
      </c>
      <c r="R464" s="37">
        <f>AVERAGE(P464/O464)</f>
        <v>0.6</v>
      </c>
      <c r="S464" s="37">
        <f>AVERAGE((L464*9)/K464)</f>
        <v>11.406377759607523</v>
      </c>
      <c r="T464" s="1"/>
      <c r="U464" s="1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G464" s="38"/>
      <c r="CH464" s="38"/>
      <c r="CI464" s="38"/>
    </row>
    <row r="465" spans="1:87" s="13" customForma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22"/>
      <c r="L465" s="12"/>
      <c r="M465" s="12"/>
      <c r="N465" s="12"/>
      <c r="O465" s="12"/>
      <c r="P465" s="12"/>
      <c r="Q465" s="37"/>
      <c r="R465" s="37"/>
      <c r="S465" s="37"/>
      <c r="T465" s="12"/>
      <c r="U465" s="12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</row>
    <row r="466" spans="1:87" s="13" customFormat="1" x14ac:dyDescent="0.25">
      <c r="A466" s="65" t="s">
        <v>151</v>
      </c>
      <c r="B466" s="65">
        <v>1988</v>
      </c>
      <c r="C466" s="65">
        <v>9.73</v>
      </c>
      <c r="D466" s="65">
        <v>1</v>
      </c>
      <c r="E466" s="65">
        <v>5</v>
      </c>
      <c r="F466" s="65">
        <v>10</v>
      </c>
      <c r="G466" s="65">
        <v>5</v>
      </c>
      <c r="H466" s="65">
        <v>1</v>
      </c>
      <c r="I466" s="65">
        <v>0</v>
      </c>
      <c r="J466" s="65">
        <v>0</v>
      </c>
      <c r="K466" s="73">
        <v>37</v>
      </c>
      <c r="L466" s="65">
        <v>51</v>
      </c>
      <c r="M466" s="65">
        <v>48</v>
      </c>
      <c r="N466" s="65">
        <v>40</v>
      </c>
      <c r="O466" s="65">
        <v>33</v>
      </c>
      <c r="P466" s="65">
        <v>19</v>
      </c>
      <c r="Q466" s="66">
        <f>AVERAGE(P466/(K466/9))</f>
        <v>4.6216216216216219</v>
      </c>
      <c r="R466" s="66">
        <f>AVERAGE(P466/O466)</f>
        <v>0.5757575757575758</v>
      </c>
      <c r="S466" s="66">
        <f>AVERAGE((L466*9)/K466)</f>
        <v>12.405405405405405</v>
      </c>
      <c r="T466" s="65"/>
      <c r="U466" s="65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</row>
    <row r="467" spans="1:87" s="13" customFormat="1" x14ac:dyDescent="0.25">
      <c r="A467" s="13" t="s">
        <v>151</v>
      </c>
      <c r="B467" s="13">
        <v>1989</v>
      </c>
      <c r="C467" s="13">
        <v>5.32</v>
      </c>
      <c r="D467" s="13">
        <v>5</v>
      </c>
      <c r="E467" s="13">
        <v>5</v>
      </c>
      <c r="F467" s="13">
        <v>13</v>
      </c>
      <c r="G467" s="13">
        <v>11</v>
      </c>
      <c r="H467" s="13">
        <v>5</v>
      </c>
      <c r="I467" s="13">
        <v>0</v>
      </c>
      <c r="J467" s="13">
        <v>1</v>
      </c>
      <c r="K467" s="13">
        <v>64.3</v>
      </c>
      <c r="L467" s="13">
        <v>75</v>
      </c>
      <c r="M467" s="13">
        <v>42</v>
      </c>
      <c r="N467" s="13">
        <v>38</v>
      </c>
      <c r="O467" s="13">
        <v>34</v>
      </c>
      <c r="P467" s="13">
        <v>23</v>
      </c>
      <c r="Q467" s="37">
        <f>AVERAGE(P467/(K467/9))</f>
        <v>3.2192846034214622</v>
      </c>
      <c r="R467" s="37">
        <f>AVERAGE(P467/O467)</f>
        <v>0.67647058823529416</v>
      </c>
      <c r="S467" s="37">
        <f>AVERAGE((L467*9)/K467)</f>
        <v>10.497667185069984</v>
      </c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</row>
    <row r="468" spans="1:87" s="13" customFormat="1" x14ac:dyDescent="0.25">
      <c r="A468" s="13" t="s">
        <v>151</v>
      </c>
      <c r="B468" s="13">
        <v>1990</v>
      </c>
      <c r="C468" s="24">
        <v>4.5</v>
      </c>
      <c r="D468" s="13">
        <v>0</v>
      </c>
      <c r="E468" s="13">
        <v>1</v>
      </c>
      <c r="F468" s="13">
        <v>1</v>
      </c>
      <c r="G468" s="13">
        <v>1</v>
      </c>
      <c r="H468" s="13">
        <v>0</v>
      </c>
      <c r="I468" s="13">
        <v>0</v>
      </c>
      <c r="J468" s="13">
        <v>0</v>
      </c>
      <c r="K468" s="31">
        <v>4</v>
      </c>
      <c r="L468" s="13">
        <v>4</v>
      </c>
      <c r="M468" s="13">
        <v>4</v>
      </c>
      <c r="N468" s="13">
        <v>2</v>
      </c>
      <c r="O468" s="13">
        <v>5</v>
      </c>
      <c r="P468" s="13">
        <v>1</v>
      </c>
      <c r="Q468" s="37">
        <f>AVERAGE(P468/(K468/9))</f>
        <v>2.25</v>
      </c>
      <c r="R468" s="37">
        <f>AVERAGE(P468/O468)</f>
        <v>0.2</v>
      </c>
      <c r="S468" s="37">
        <f>AVERAGE((L468*9)/K468)</f>
        <v>9</v>
      </c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</row>
    <row r="469" spans="1:87" s="65" customFormat="1" x14ac:dyDescent="0.25">
      <c r="A469" s="13" t="s">
        <v>151</v>
      </c>
      <c r="B469" s="13">
        <v>1991</v>
      </c>
      <c r="C469" s="13">
        <v>6.31</v>
      </c>
      <c r="D469" s="13">
        <v>2</v>
      </c>
      <c r="E469" s="13">
        <v>5</v>
      </c>
      <c r="F469" s="13">
        <v>13</v>
      </c>
      <c r="G469" s="13">
        <v>5</v>
      </c>
      <c r="H469" s="13">
        <v>0</v>
      </c>
      <c r="I469" s="13">
        <v>0</v>
      </c>
      <c r="J469" s="13">
        <v>1</v>
      </c>
      <c r="K469" s="31">
        <v>35.700000000000003</v>
      </c>
      <c r="L469" s="13">
        <v>35</v>
      </c>
      <c r="M469" s="13">
        <v>31</v>
      </c>
      <c r="N469" s="13">
        <v>25</v>
      </c>
      <c r="O469" s="13">
        <v>28</v>
      </c>
      <c r="P469" s="13">
        <v>20</v>
      </c>
      <c r="Q469" s="37">
        <f>AVERAGE(P469/(K469/9))</f>
        <v>5.0420168067226889</v>
      </c>
      <c r="R469" s="37">
        <f>AVERAGE(P469/O469)</f>
        <v>0.7142857142857143</v>
      </c>
      <c r="S469" s="37">
        <f>AVERAGE((L469*9)/K469)</f>
        <v>8.8235294117647047</v>
      </c>
      <c r="T469" s="13"/>
      <c r="U469" s="13"/>
    </row>
    <row r="470" spans="1:87" s="16" customFormat="1" x14ac:dyDescent="0.25">
      <c r="A470" s="12" t="s">
        <v>151</v>
      </c>
      <c r="B470" s="12" t="s">
        <v>1</v>
      </c>
      <c r="C470" s="23">
        <v>6.7</v>
      </c>
      <c r="D470" s="12">
        <v>8</v>
      </c>
      <c r="E470" s="12">
        <v>16</v>
      </c>
      <c r="F470" s="12">
        <v>37</v>
      </c>
      <c r="G470" s="12">
        <v>22</v>
      </c>
      <c r="H470" s="12">
        <v>6</v>
      </c>
      <c r="I470" s="12">
        <v>0</v>
      </c>
      <c r="J470" s="12">
        <v>2</v>
      </c>
      <c r="K470" s="22">
        <v>141</v>
      </c>
      <c r="L470" s="12">
        <v>165</v>
      </c>
      <c r="M470" s="12">
        <v>125</v>
      </c>
      <c r="N470" s="12">
        <v>105</v>
      </c>
      <c r="O470" s="12">
        <v>100</v>
      </c>
      <c r="P470" s="12">
        <v>63</v>
      </c>
      <c r="Q470" s="37">
        <f>AVERAGE(P470/(K470/9))</f>
        <v>4.0212765957446814</v>
      </c>
      <c r="R470" s="37">
        <f>AVERAGE(P470/O470)</f>
        <v>0.63</v>
      </c>
      <c r="S470" s="37">
        <f>AVERAGE((L470*9)/K470)</f>
        <v>10.531914893617021</v>
      </c>
      <c r="T470" s="12"/>
      <c r="U470" s="12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</row>
    <row r="471" spans="1:87" s="13" customForma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22"/>
      <c r="L471" s="12"/>
      <c r="M471" s="12"/>
      <c r="N471" s="12"/>
      <c r="O471" s="12"/>
      <c r="P471" s="12"/>
      <c r="Q471" s="37"/>
      <c r="R471" s="37"/>
      <c r="S471" s="37"/>
      <c r="T471" s="12"/>
      <c r="U471" s="12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</row>
    <row r="472" spans="1:87" s="12" customFormat="1" x14ac:dyDescent="0.25">
      <c r="A472" s="65" t="s">
        <v>159</v>
      </c>
      <c r="B472" s="65">
        <v>1988</v>
      </c>
      <c r="C472" s="65">
        <v>5.55</v>
      </c>
      <c r="D472" s="65">
        <v>4</v>
      </c>
      <c r="E472" s="65">
        <v>5</v>
      </c>
      <c r="F472" s="65">
        <v>13</v>
      </c>
      <c r="G472" s="65">
        <v>9</v>
      </c>
      <c r="H472" s="65">
        <v>6</v>
      </c>
      <c r="I472" s="65">
        <v>0</v>
      </c>
      <c r="J472" s="65">
        <v>0</v>
      </c>
      <c r="K472" s="73">
        <v>60</v>
      </c>
      <c r="L472" s="65">
        <v>86</v>
      </c>
      <c r="M472" s="65">
        <v>49</v>
      </c>
      <c r="N472" s="65">
        <v>37</v>
      </c>
      <c r="O472" s="65">
        <v>31</v>
      </c>
      <c r="P472" s="65">
        <v>26</v>
      </c>
      <c r="Q472" s="66">
        <f>AVERAGE(P472/(K472/9))</f>
        <v>3.9</v>
      </c>
      <c r="R472" s="66">
        <f>AVERAGE(P472/O472)</f>
        <v>0.83870967741935487</v>
      </c>
      <c r="S472" s="66">
        <f>AVERAGE((L472*9)/K472)</f>
        <v>12.9</v>
      </c>
      <c r="T472" s="65"/>
      <c r="U472" s="65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  <c r="BO472" s="47"/>
      <c r="BP472" s="47"/>
      <c r="BQ472" s="47"/>
      <c r="BR472" s="47"/>
      <c r="BS472" s="47"/>
      <c r="BT472" s="47"/>
      <c r="BU472" s="47"/>
      <c r="BV472" s="47"/>
      <c r="BW472" s="47"/>
      <c r="BX472" s="47"/>
      <c r="BY472" s="47"/>
      <c r="BZ472" s="47"/>
      <c r="CA472" s="47"/>
      <c r="CB472" s="47"/>
      <c r="CC472" s="47"/>
      <c r="CD472" s="47"/>
      <c r="CE472" s="47"/>
      <c r="CF472" s="47"/>
      <c r="CG472" s="47"/>
      <c r="CH472" s="47"/>
      <c r="CI472" s="47"/>
    </row>
    <row r="473" spans="1:87" s="12" customFormat="1" x14ac:dyDescent="0.25">
      <c r="A473" s="13" t="s">
        <v>159</v>
      </c>
      <c r="B473" s="13">
        <v>1989</v>
      </c>
      <c r="C473" s="13">
        <v>14.73</v>
      </c>
      <c r="D473" s="13">
        <v>0</v>
      </c>
      <c r="E473" s="13">
        <v>5</v>
      </c>
      <c r="F473" s="13">
        <v>6</v>
      </c>
      <c r="G473" s="13">
        <v>4</v>
      </c>
      <c r="H473" s="13">
        <v>0</v>
      </c>
      <c r="I473" s="13">
        <v>0</v>
      </c>
      <c r="J473" s="13">
        <v>0</v>
      </c>
      <c r="K473" s="31">
        <v>11</v>
      </c>
      <c r="L473" s="13">
        <v>22</v>
      </c>
      <c r="M473" s="13">
        <v>24</v>
      </c>
      <c r="N473" s="13">
        <v>18</v>
      </c>
      <c r="O473" s="13">
        <v>10</v>
      </c>
      <c r="P473" s="13">
        <v>9</v>
      </c>
      <c r="Q473" s="37">
        <f>AVERAGE(P473/(K473/9))</f>
        <v>7.3636363636363633</v>
      </c>
      <c r="R473" s="37">
        <f>AVERAGE(P473/O473)</f>
        <v>0.9</v>
      </c>
      <c r="S473" s="37">
        <f>AVERAGE((L473*9)/K473)</f>
        <v>18</v>
      </c>
      <c r="T473" s="13"/>
      <c r="U473" s="13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  <c r="BO473" s="47"/>
      <c r="BP473" s="47"/>
      <c r="BQ473" s="47"/>
      <c r="BR473" s="47"/>
      <c r="BS473" s="47"/>
      <c r="BT473" s="47"/>
      <c r="BU473" s="47"/>
      <c r="BV473" s="47"/>
      <c r="BW473" s="47"/>
      <c r="BX473" s="47"/>
      <c r="BY473" s="47"/>
      <c r="BZ473" s="47"/>
      <c r="CA473" s="47"/>
      <c r="CB473" s="47"/>
      <c r="CC473" s="47"/>
      <c r="CD473" s="47"/>
      <c r="CE473" s="47"/>
      <c r="CF473" s="47"/>
      <c r="CG473" s="47"/>
      <c r="CH473" s="47"/>
      <c r="CI473" s="47"/>
    </row>
    <row r="474" spans="1:87" s="65" customFormat="1" x14ac:dyDescent="0.25">
      <c r="A474" s="12" t="s">
        <v>159</v>
      </c>
      <c r="B474" s="12" t="s">
        <v>1</v>
      </c>
      <c r="C474" s="12">
        <v>6.97</v>
      </c>
      <c r="D474" s="12">
        <v>4</v>
      </c>
      <c r="E474" s="12">
        <v>10</v>
      </c>
      <c r="F474" s="12">
        <v>19</v>
      </c>
      <c r="G474" s="12">
        <v>13</v>
      </c>
      <c r="H474" s="12">
        <v>6</v>
      </c>
      <c r="I474" s="12">
        <v>0</v>
      </c>
      <c r="J474" s="12">
        <v>0</v>
      </c>
      <c r="K474" s="22">
        <v>71</v>
      </c>
      <c r="L474" s="12">
        <v>108</v>
      </c>
      <c r="M474" s="12">
        <v>73</v>
      </c>
      <c r="N474" s="12">
        <v>55</v>
      </c>
      <c r="O474" s="12">
        <v>41</v>
      </c>
      <c r="P474" s="12">
        <v>35</v>
      </c>
      <c r="Q474" s="37">
        <f>AVERAGE(P474/(K474/9))</f>
        <v>4.436619718309859</v>
      </c>
      <c r="R474" s="37">
        <f>AVERAGE(P474/O474)</f>
        <v>0.85365853658536583</v>
      </c>
      <c r="S474" s="37">
        <f>AVERAGE((L474*9)/K474)</f>
        <v>13.690140845070422</v>
      </c>
      <c r="T474" s="12"/>
      <c r="U474" s="12"/>
    </row>
    <row r="475" spans="1:87" s="13" customForma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22"/>
      <c r="L475" s="12"/>
      <c r="M475" s="12"/>
      <c r="N475" s="12"/>
      <c r="O475" s="12"/>
      <c r="P475" s="12"/>
      <c r="Q475" s="37"/>
      <c r="R475" s="37"/>
      <c r="S475" s="37"/>
      <c r="T475" s="12"/>
      <c r="U475" s="12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</row>
    <row r="476" spans="1:87" s="16" customFormat="1" x14ac:dyDescent="0.25">
      <c r="A476" s="67" t="s">
        <v>196</v>
      </c>
      <c r="B476" s="67">
        <v>1987</v>
      </c>
      <c r="C476" s="65">
        <v>6.89</v>
      </c>
      <c r="D476" s="65">
        <v>0</v>
      </c>
      <c r="E476" s="65">
        <v>1</v>
      </c>
      <c r="F476" s="65">
        <v>7</v>
      </c>
      <c r="G476" s="65">
        <v>0</v>
      </c>
      <c r="H476" s="65">
        <v>0</v>
      </c>
      <c r="I476" s="65">
        <v>0</v>
      </c>
      <c r="J476" s="65">
        <v>0</v>
      </c>
      <c r="K476" s="65">
        <v>15.7</v>
      </c>
      <c r="L476" s="65">
        <v>18</v>
      </c>
      <c r="M476" s="65">
        <v>16</v>
      </c>
      <c r="N476" s="65">
        <v>12</v>
      </c>
      <c r="O476" s="65">
        <v>13</v>
      </c>
      <c r="P476" s="65">
        <v>9</v>
      </c>
      <c r="Q476" s="66">
        <f>AVERAGE(P476/(K476/9))</f>
        <v>5.1592356687898091</v>
      </c>
      <c r="R476" s="66">
        <f>AVERAGE(P476/O476)</f>
        <v>0.69230769230769229</v>
      </c>
      <c r="S476" s="66">
        <f>AVERAGE((L476*9)/K476)</f>
        <v>10.318471337579618</v>
      </c>
      <c r="T476" s="67"/>
      <c r="U476" s="67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</row>
    <row r="477" spans="1:87" s="16" customFormat="1" x14ac:dyDescent="0.25">
      <c r="A477" s="20" t="s">
        <v>196</v>
      </c>
      <c r="B477" s="20">
        <v>1988</v>
      </c>
      <c r="C477" s="20">
        <v>2.57</v>
      </c>
      <c r="D477" s="20">
        <v>1</v>
      </c>
      <c r="E477" s="20">
        <v>0</v>
      </c>
      <c r="F477" s="20">
        <v>10</v>
      </c>
      <c r="G477" s="20">
        <v>1</v>
      </c>
      <c r="H477" s="20">
        <v>1</v>
      </c>
      <c r="I477" s="20">
        <v>0</v>
      </c>
      <c r="J477" s="20">
        <v>1</v>
      </c>
      <c r="K477" s="20">
        <v>12</v>
      </c>
      <c r="L477" s="20">
        <v>24</v>
      </c>
      <c r="M477" s="20">
        <v>19</v>
      </c>
      <c r="N477" s="20">
        <v>6</v>
      </c>
      <c r="O477" s="20">
        <v>8</v>
      </c>
      <c r="P477" s="20">
        <v>14</v>
      </c>
      <c r="Q477" s="37">
        <f>AVERAGE(P477/(K477/9))</f>
        <v>10.5</v>
      </c>
      <c r="R477" s="37">
        <f>AVERAGE(P477/O477)</f>
        <v>1.75</v>
      </c>
      <c r="S477" s="37">
        <f>AVERAGE((L477*9)/K477)</f>
        <v>18</v>
      </c>
      <c r="T477" s="20"/>
      <c r="U477" s="20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</row>
    <row r="478" spans="1:87" s="1" customFormat="1" x14ac:dyDescent="0.25">
      <c r="A478" s="20" t="s">
        <v>196</v>
      </c>
      <c r="B478" s="20">
        <v>1989</v>
      </c>
      <c r="C478" s="20">
        <v>7.56</v>
      </c>
      <c r="D478" s="20">
        <v>1</v>
      </c>
      <c r="E478" s="20">
        <v>1</v>
      </c>
      <c r="F478" s="20">
        <v>16</v>
      </c>
      <c r="G478" s="20">
        <v>2</v>
      </c>
      <c r="H478" s="20">
        <v>0</v>
      </c>
      <c r="I478" s="20">
        <v>0</v>
      </c>
      <c r="J478" s="20">
        <v>1</v>
      </c>
      <c r="K478" s="20">
        <v>33.299999999999997</v>
      </c>
      <c r="L478" s="20">
        <v>43</v>
      </c>
      <c r="M478" s="20">
        <v>36</v>
      </c>
      <c r="N478" s="20">
        <v>28</v>
      </c>
      <c r="O478" s="20">
        <v>20</v>
      </c>
      <c r="P478" s="20">
        <v>11</v>
      </c>
      <c r="Q478" s="37">
        <f>AVERAGE(P478/(K478/9))</f>
        <v>2.9729729729729732</v>
      </c>
      <c r="R478" s="37">
        <f>AVERAGE(P478/O478)</f>
        <v>0.55000000000000004</v>
      </c>
      <c r="S478" s="37">
        <f>AVERAGE((L478*9)/K478)</f>
        <v>11.621621621621623</v>
      </c>
      <c r="T478" s="20"/>
      <c r="U478" s="20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44"/>
      <c r="CC478" s="44"/>
      <c r="CD478" s="44"/>
      <c r="CE478" s="44"/>
      <c r="CF478" s="44"/>
      <c r="CG478" s="44"/>
      <c r="CH478" s="44"/>
      <c r="CI478" s="44"/>
    </row>
    <row r="479" spans="1:87" s="18" customFormat="1" x14ac:dyDescent="0.25">
      <c r="A479" s="20" t="s">
        <v>196</v>
      </c>
      <c r="B479" s="20">
        <v>1990</v>
      </c>
      <c r="C479" s="25">
        <v>12.7</v>
      </c>
      <c r="D479" s="20">
        <v>0</v>
      </c>
      <c r="E479" s="20">
        <v>0</v>
      </c>
      <c r="F479" s="20">
        <v>6</v>
      </c>
      <c r="G479" s="20">
        <v>0</v>
      </c>
      <c r="H479" s="20">
        <v>0</v>
      </c>
      <c r="I479" s="20">
        <v>0</v>
      </c>
      <c r="J479" s="20">
        <v>0</v>
      </c>
      <c r="K479" s="20">
        <v>5.7</v>
      </c>
      <c r="L479" s="20">
        <v>14</v>
      </c>
      <c r="M479" s="20">
        <v>11</v>
      </c>
      <c r="N479" s="20">
        <v>8</v>
      </c>
      <c r="O479" s="20">
        <v>5</v>
      </c>
      <c r="P479" s="20">
        <v>3</v>
      </c>
      <c r="Q479" s="37">
        <f>AVERAGE(P479/(K479/9))</f>
        <v>4.7368421052631584</v>
      </c>
      <c r="R479" s="37">
        <f>AVERAGE(P479/O479)</f>
        <v>0.6</v>
      </c>
      <c r="S479" s="37">
        <f>AVERAGE((L479*9)/K479)</f>
        <v>22.105263157894736</v>
      </c>
      <c r="T479" s="20"/>
      <c r="U479" s="20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  <c r="BP479" s="45"/>
      <c r="BQ479" s="45"/>
      <c r="BR479" s="45"/>
      <c r="BS479" s="45"/>
      <c r="BT479" s="45"/>
      <c r="BU479" s="45"/>
      <c r="BV479" s="45"/>
      <c r="BW479" s="45"/>
      <c r="BX479" s="45"/>
      <c r="BY479" s="45"/>
      <c r="BZ479" s="45"/>
      <c r="CA479" s="45"/>
      <c r="CB479" s="45"/>
      <c r="CC479" s="45"/>
      <c r="CD479" s="45"/>
      <c r="CE479" s="45"/>
      <c r="CF479" s="45"/>
      <c r="CG479" s="45"/>
      <c r="CH479" s="45"/>
      <c r="CI479" s="45"/>
    </row>
    <row r="480" spans="1:87" s="14" customFormat="1" x14ac:dyDescent="0.25">
      <c r="A480" s="12" t="s">
        <v>196</v>
      </c>
      <c r="B480" s="12" t="s">
        <v>1</v>
      </c>
      <c r="C480" s="12">
        <v>7.29</v>
      </c>
      <c r="D480" s="12">
        <v>2</v>
      </c>
      <c r="E480" s="12">
        <v>2</v>
      </c>
      <c r="F480" s="12">
        <v>39</v>
      </c>
      <c r="G480" s="12">
        <v>3</v>
      </c>
      <c r="H480" s="12">
        <v>1</v>
      </c>
      <c r="I480" s="12">
        <v>0</v>
      </c>
      <c r="J480" s="12">
        <v>2</v>
      </c>
      <c r="K480" s="12">
        <v>66.7</v>
      </c>
      <c r="L480" s="12">
        <v>99</v>
      </c>
      <c r="M480" s="12">
        <v>82</v>
      </c>
      <c r="N480" s="12">
        <v>54</v>
      </c>
      <c r="O480" s="12">
        <v>46</v>
      </c>
      <c r="P480" s="12">
        <v>37</v>
      </c>
      <c r="Q480" s="37">
        <f>AVERAGE(P480/(K480/9))</f>
        <v>4.9925037481259364</v>
      </c>
      <c r="R480" s="37">
        <f>AVERAGE(P480/O480)</f>
        <v>0.80434782608695654</v>
      </c>
      <c r="S480" s="37">
        <f>AVERAGE((L480*9)/K480)</f>
        <v>13.358320839580209</v>
      </c>
      <c r="T480" s="12"/>
      <c r="U480" s="12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  <c r="BP480" s="45"/>
      <c r="BQ480" s="45"/>
      <c r="BR480" s="45"/>
      <c r="BS480" s="45"/>
      <c r="BT480" s="45"/>
      <c r="BU480" s="45"/>
      <c r="BV480" s="45"/>
      <c r="BW480" s="45"/>
      <c r="BX480" s="45"/>
      <c r="BY480" s="45"/>
      <c r="BZ480" s="45"/>
      <c r="CA480" s="45"/>
      <c r="CB480" s="45"/>
      <c r="CC480" s="45"/>
      <c r="CD480" s="45"/>
      <c r="CE480" s="45"/>
      <c r="CF480" s="45"/>
      <c r="CG480" s="45"/>
      <c r="CH480" s="45"/>
      <c r="CI480" s="45"/>
    </row>
    <row r="481" spans="1:87" s="16" customFormat="1" x14ac:dyDescent="0.25">
      <c r="A481" s="1"/>
      <c r="B481" s="1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37"/>
      <c r="R481" s="37"/>
      <c r="S481" s="37"/>
      <c r="T481" s="12"/>
      <c r="U481" s="12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</row>
    <row r="482" spans="1:87" s="12" customFormat="1" x14ac:dyDescent="0.25">
      <c r="A482" s="67" t="s">
        <v>207</v>
      </c>
      <c r="B482" s="67">
        <v>1986</v>
      </c>
      <c r="C482" s="67">
        <v>5.72</v>
      </c>
      <c r="D482" s="67">
        <v>2</v>
      </c>
      <c r="E482" s="67">
        <v>1</v>
      </c>
      <c r="F482" s="67">
        <v>8</v>
      </c>
      <c r="G482" s="67">
        <v>4</v>
      </c>
      <c r="H482" s="67">
        <v>1</v>
      </c>
      <c r="I482" s="67">
        <v>1</v>
      </c>
      <c r="J482" s="67">
        <v>0</v>
      </c>
      <c r="K482" s="67">
        <v>28.3</v>
      </c>
      <c r="L482" s="67">
        <v>30</v>
      </c>
      <c r="M482" s="67">
        <v>28</v>
      </c>
      <c r="N482" s="67">
        <v>18</v>
      </c>
      <c r="O482" s="67">
        <v>23</v>
      </c>
      <c r="P482" s="67">
        <v>18</v>
      </c>
      <c r="Q482" s="66">
        <f>AVERAGE(P482/(K482/9))</f>
        <v>5.7243816254416959</v>
      </c>
      <c r="R482" s="66">
        <f>AVERAGE(P482/O482)</f>
        <v>0.78260869565217395</v>
      </c>
      <c r="S482" s="66">
        <f>AVERAGE((L482*9)/K482)</f>
        <v>9.5406360424028271</v>
      </c>
      <c r="T482" s="67"/>
      <c r="U482" s="6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  <c r="BO482" s="47"/>
      <c r="BP482" s="47"/>
      <c r="BQ482" s="47"/>
      <c r="BR482" s="47"/>
      <c r="BS482" s="47"/>
      <c r="BT482" s="47"/>
      <c r="BU482" s="47"/>
      <c r="BV482" s="47"/>
      <c r="BW482" s="47"/>
      <c r="BX482" s="47"/>
      <c r="BY482" s="47"/>
      <c r="BZ482" s="47"/>
      <c r="CA482" s="47"/>
      <c r="CB482" s="47"/>
      <c r="CC482" s="47"/>
      <c r="CD482" s="47"/>
      <c r="CE482" s="47"/>
      <c r="CF482" s="47"/>
      <c r="CG482" s="47"/>
      <c r="CH482" s="47"/>
      <c r="CI482" s="47"/>
    </row>
    <row r="483" spans="1:87" s="13" customFormat="1" x14ac:dyDescent="0.25">
      <c r="A483" s="20" t="s">
        <v>207</v>
      </c>
      <c r="B483" s="20">
        <v>1987</v>
      </c>
      <c r="C483" s="25">
        <v>6</v>
      </c>
      <c r="D483" s="20">
        <v>1</v>
      </c>
      <c r="E483" s="20">
        <v>8</v>
      </c>
      <c r="F483" s="20">
        <v>9</v>
      </c>
      <c r="G483" s="20">
        <v>8</v>
      </c>
      <c r="H483" s="20">
        <v>6</v>
      </c>
      <c r="I483" s="20">
        <v>0</v>
      </c>
      <c r="J483" s="20">
        <v>0</v>
      </c>
      <c r="K483" s="30">
        <v>50</v>
      </c>
      <c r="L483" s="20">
        <v>75</v>
      </c>
      <c r="M483" s="20">
        <v>51</v>
      </c>
      <c r="N483" s="20">
        <v>34</v>
      </c>
      <c r="O483" s="20">
        <v>26</v>
      </c>
      <c r="P483" s="20">
        <v>34</v>
      </c>
      <c r="Q483" s="37">
        <f>AVERAGE(P483/(K483/9))</f>
        <v>6.12</v>
      </c>
      <c r="R483" s="37">
        <f>AVERAGE(P483/O483)</f>
        <v>1.3076923076923077</v>
      </c>
      <c r="S483" s="37">
        <f>AVERAGE((L483*9)/K483)</f>
        <v>13.5</v>
      </c>
      <c r="T483" s="20"/>
      <c r="U483" s="20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</row>
    <row r="484" spans="1:87" s="13" customFormat="1" x14ac:dyDescent="0.25">
      <c r="A484" s="20" t="s">
        <v>207</v>
      </c>
      <c r="B484" s="20">
        <v>1988</v>
      </c>
      <c r="C484" s="20">
        <v>4.6100000000000003</v>
      </c>
      <c r="D484" s="20">
        <v>1</v>
      </c>
      <c r="E484" s="20">
        <v>9</v>
      </c>
      <c r="F484" s="20">
        <v>11</v>
      </c>
      <c r="G484" s="20">
        <v>9</v>
      </c>
      <c r="H484" s="20">
        <v>4</v>
      </c>
      <c r="I484" s="20">
        <v>0</v>
      </c>
      <c r="J484" s="20">
        <v>0</v>
      </c>
      <c r="K484" s="20">
        <v>54.7</v>
      </c>
      <c r="L484" s="20">
        <v>73</v>
      </c>
      <c r="M484" s="20">
        <v>45</v>
      </c>
      <c r="N484" s="20">
        <v>28</v>
      </c>
      <c r="O484" s="20">
        <v>23</v>
      </c>
      <c r="P484" s="20">
        <v>30</v>
      </c>
      <c r="Q484" s="37">
        <f>AVERAGE(P484/(K484/9))</f>
        <v>4.9360146252285189</v>
      </c>
      <c r="R484" s="37">
        <f>AVERAGE(P484/O484)</f>
        <v>1.3043478260869565</v>
      </c>
      <c r="S484" s="37">
        <f>AVERAGE((L484*9)/K484)</f>
        <v>12.010968921389397</v>
      </c>
      <c r="T484" s="20"/>
      <c r="U484" s="20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</row>
    <row r="485" spans="1:87" s="13" customFormat="1" x14ac:dyDescent="0.25">
      <c r="A485" s="1" t="s">
        <v>207</v>
      </c>
      <c r="B485" s="1" t="s">
        <v>1</v>
      </c>
      <c r="C485" s="12">
        <v>5.41</v>
      </c>
      <c r="D485" s="12">
        <v>4</v>
      </c>
      <c r="E485" s="12">
        <v>18</v>
      </c>
      <c r="F485" s="12">
        <v>28</v>
      </c>
      <c r="G485" s="12">
        <v>21</v>
      </c>
      <c r="H485" s="12">
        <v>11</v>
      </c>
      <c r="I485" s="12">
        <v>1</v>
      </c>
      <c r="J485" s="12">
        <v>0</v>
      </c>
      <c r="K485" s="22">
        <v>133</v>
      </c>
      <c r="L485" s="12">
        <v>178</v>
      </c>
      <c r="M485" s="12">
        <v>124</v>
      </c>
      <c r="N485" s="12">
        <v>80</v>
      </c>
      <c r="O485" s="12">
        <v>72</v>
      </c>
      <c r="P485" s="12">
        <v>82</v>
      </c>
      <c r="Q485" s="37">
        <f>AVERAGE(P485/(K485/9))</f>
        <v>5.5488721804511272</v>
      </c>
      <c r="R485" s="37">
        <f>AVERAGE(P485/O485)</f>
        <v>1.1388888888888888</v>
      </c>
      <c r="S485" s="37">
        <f>AVERAGE((L485*9)/K485)</f>
        <v>12.045112781954888</v>
      </c>
      <c r="T485" s="12"/>
      <c r="U485" s="12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</row>
    <row r="486" spans="1:87" s="13" customFormat="1" x14ac:dyDescent="0.25">
      <c r="A486" s="1"/>
      <c r="B486" s="1"/>
      <c r="C486" s="12"/>
      <c r="D486" s="12"/>
      <c r="E486" s="12"/>
      <c r="F486" s="12"/>
      <c r="G486" s="12"/>
      <c r="H486" s="12"/>
      <c r="I486" s="12"/>
      <c r="J486" s="12"/>
      <c r="K486" s="22"/>
      <c r="L486" s="12"/>
      <c r="M486" s="12"/>
      <c r="N486" s="12"/>
      <c r="O486" s="12"/>
      <c r="P486" s="12"/>
      <c r="Q486" s="37"/>
      <c r="R486" s="37"/>
      <c r="S486" s="37"/>
      <c r="T486" s="12"/>
      <c r="U486" s="12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</row>
    <row r="487" spans="1:87" s="65" customFormat="1" x14ac:dyDescent="0.25">
      <c r="A487" s="67" t="s">
        <v>190</v>
      </c>
      <c r="B487" s="67">
        <v>1986</v>
      </c>
      <c r="C487" s="67">
        <v>4.83</v>
      </c>
      <c r="D487" s="67">
        <v>2</v>
      </c>
      <c r="E487" s="67">
        <v>3</v>
      </c>
      <c r="F487" s="67">
        <v>9</v>
      </c>
      <c r="G487" s="67">
        <v>2</v>
      </c>
      <c r="H487" s="67">
        <v>1</v>
      </c>
      <c r="I487" s="67">
        <v>0</v>
      </c>
      <c r="J487" s="67">
        <v>1</v>
      </c>
      <c r="K487" s="67">
        <v>31.7</v>
      </c>
      <c r="L487" s="67">
        <v>42</v>
      </c>
      <c r="M487" s="67">
        <v>25</v>
      </c>
      <c r="N487" s="67">
        <v>17</v>
      </c>
      <c r="O487" s="67">
        <v>8</v>
      </c>
      <c r="P487" s="67">
        <v>17</v>
      </c>
      <c r="Q487" s="66">
        <f>AVERAGE(P487/(K487/9))</f>
        <v>4.8264984227129339</v>
      </c>
      <c r="R487" s="66">
        <f>AVERAGE(P487/O487)</f>
        <v>2.125</v>
      </c>
      <c r="S487" s="66">
        <f>AVERAGE((L487*9)/K487)</f>
        <v>11.92429022082019</v>
      </c>
      <c r="T487" s="67"/>
      <c r="U487" s="67"/>
    </row>
    <row r="488" spans="1:87" s="13" customFormat="1" x14ac:dyDescent="0.25">
      <c r="A488" s="20" t="s">
        <v>190</v>
      </c>
      <c r="B488" s="20">
        <v>1988</v>
      </c>
      <c r="C488" s="20">
        <v>5.69</v>
      </c>
      <c r="D488" s="20">
        <v>3</v>
      </c>
      <c r="E488" s="20">
        <v>5</v>
      </c>
      <c r="F488" s="20">
        <v>10</v>
      </c>
      <c r="G488" s="20">
        <v>10</v>
      </c>
      <c r="H488" s="20">
        <v>5</v>
      </c>
      <c r="I488" s="20">
        <v>0</v>
      </c>
      <c r="J488" s="20">
        <v>0</v>
      </c>
      <c r="K488" s="20">
        <v>61.7</v>
      </c>
      <c r="L488" s="20">
        <v>81</v>
      </c>
      <c r="M488" s="20">
        <v>59</v>
      </c>
      <c r="N488" s="20">
        <v>39</v>
      </c>
      <c r="O488" s="20">
        <v>30</v>
      </c>
      <c r="P488" s="20">
        <v>41</v>
      </c>
      <c r="Q488" s="37">
        <f>AVERAGE(P488/(K488/9))</f>
        <v>5.9805510534846027</v>
      </c>
      <c r="R488" s="37">
        <f>AVERAGE(P488/O488)</f>
        <v>1.3666666666666667</v>
      </c>
      <c r="S488" s="37">
        <f>AVERAGE((L488*9)/K488)</f>
        <v>11.815235008103727</v>
      </c>
      <c r="T488" s="20"/>
      <c r="U488" s="20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</row>
    <row r="489" spans="1:87" s="12" customFormat="1" x14ac:dyDescent="0.25">
      <c r="A489" s="12" t="s">
        <v>190</v>
      </c>
      <c r="B489" s="12" t="s">
        <v>1</v>
      </c>
      <c r="C489" s="23">
        <v>5.4</v>
      </c>
      <c r="D489" s="12">
        <v>5</v>
      </c>
      <c r="E489" s="12">
        <v>8</v>
      </c>
      <c r="F489" s="12">
        <v>19</v>
      </c>
      <c r="G489" s="12">
        <v>12</v>
      </c>
      <c r="H489" s="12">
        <v>6</v>
      </c>
      <c r="I489" s="12">
        <v>0</v>
      </c>
      <c r="J489" s="12">
        <v>1</v>
      </c>
      <c r="K489" s="12">
        <v>93.3</v>
      </c>
      <c r="L489" s="12">
        <v>123</v>
      </c>
      <c r="M489" s="12">
        <v>84</v>
      </c>
      <c r="N489" s="12">
        <v>56</v>
      </c>
      <c r="O489" s="12">
        <v>38</v>
      </c>
      <c r="P489" s="12">
        <v>58</v>
      </c>
      <c r="Q489" s="37">
        <f>AVERAGE(P489/(K489/9))</f>
        <v>5.594855305466238</v>
      </c>
      <c r="R489" s="37">
        <f>AVERAGE(P489/O489)</f>
        <v>1.5263157894736843</v>
      </c>
      <c r="S489" s="37">
        <f>AVERAGE((L489*9)/K489)</f>
        <v>11.864951768488746</v>
      </c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  <c r="BO489" s="47"/>
      <c r="BP489" s="47"/>
      <c r="BQ489" s="47"/>
      <c r="BR489" s="47"/>
      <c r="BS489" s="47"/>
      <c r="BT489" s="47"/>
      <c r="BU489" s="47"/>
      <c r="BV489" s="47"/>
      <c r="BW489" s="47"/>
      <c r="BX489" s="47"/>
      <c r="BY489" s="47"/>
      <c r="BZ489" s="47"/>
      <c r="CA489" s="47"/>
      <c r="CB489" s="47"/>
      <c r="CC489" s="47"/>
      <c r="CD489" s="47"/>
      <c r="CE489" s="47"/>
      <c r="CF489" s="47"/>
      <c r="CG489" s="47"/>
      <c r="CH489" s="47"/>
      <c r="CI489" s="47"/>
    </row>
    <row r="490" spans="1:87" s="13" customFormat="1" x14ac:dyDescent="0.25">
      <c r="A490" s="12"/>
      <c r="B490" s="12"/>
      <c r="C490" s="23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37"/>
      <c r="R490" s="37"/>
      <c r="S490" s="37"/>
      <c r="T490" s="12"/>
      <c r="U490" s="12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</row>
    <row r="491" spans="1:87" s="65" customFormat="1" x14ac:dyDescent="0.25">
      <c r="A491" s="13" t="s">
        <v>158</v>
      </c>
      <c r="B491" s="13">
        <v>1986</v>
      </c>
      <c r="C491" s="13">
        <v>3.48</v>
      </c>
      <c r="D491" s="13">
        <v>4</v>
      </c>
      <c r="E491" s="13">
        <v>2</v>
      </c>
      <c r="F491" s="13">
        <v>12</v>
      </c>
      <c r="G491" s="13">
        <v>4</v>
      </c>
      <c r="H491" s="13">
        <v>2</v>
      </c>
      <c r="I491" s="13">
        <v>1</v>
      </c>
      <c r="J491" s="13">
        <v>0</v>
      </c>
      <c r="K491" s="31">
        <v>44</v>
      </c>
      <c r="L491" s="13">
        <v>43</v>
      </c>
      <c r="M491" s="13">
        <v>26</v>
      </c>
      <c r="N491" s="13">
        <v>17</v>
      </c>
      <c r="O491" s="13">
        <v>13</v>
      </c>
      <c r="P491" s="13">
        <v>35</v>
      </c>
      <c r="Q491" s="37">
        <f>AVERAGE(P491/(K491/9))</f>
        <v>7.1590909090909083</v>
      </c>
      <c r="R491" s="37">
        <f>AVERAGE(P491/O491)</f>
        <v>2.6923076923076925</v>
      </c>
      <c r="S491" s="37">
        <f>AVERAGE((L491*9)/K491)</f>
        <v>8.795454545454545</v>
      </c>
      <c r="T491" s="13"/>
      <c r="U491" s="13"/>
    </row>
    <row r="492" spans="1:87" s="13" customFormat="1" x14ac:dyDescent="0.25">
      <c r="A492" s="13" t="s">
        <v>158</v>
      </c>
      <c r="B492" s="13">
        <v>1987</v>
      </c>
      <c r="C492" s="13">
        <v>5.67</v>
      </c>
      <c r="D492" s="13">
        <v>4</v>
      </c>
      <c r="E492" s="13">
        <v>6</v>
      </c>
      <c r="F492" s="13">
        <v>12</v>
      </c>
      <c r="G492" s="13">
        <v>11</v>
      </c>
      <c r="H492" s="13">
        <v>8</v>
      </c>
      <c r="I492" s="13">
        <v>0</v>
      </c>
      <c r="J492" s="13">
        <v>0</v>
      </c>
      <c r="K492" s="31">
        <v>73</v>
      </c>
      <c r="L492" s="13">
        <v>89</v>
      </c>
      <c r="M492" s="13">
        <v>69</v>
      </c>
      <c r="N492" s="13">
        <v>46</v>
      </c>
      <c r="O492" s="13">
        <v>39</v>
      </c>
      <c r="P492" s="13">
        <v>61</v>
      </c>
      <c r="Q492" s="37">
        <f>AVERAGE(P492/(K492/9))</f>
        <v>7.5205479452054798</v>
      </c>
      <c r="R492" s="37">
        <f>AVERAGE(P492/O492)</f>
        <v>1.5641025641025641</v>
      </c>
      <c r="S492" s="37">
        <f>AVERAGE((L492*9)/K492)</f>
        <v>10.972602739726028</v>
      </c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</row>
    <row r="493" spans="1:87" s="13" customFormat="1" x14ac:dyDescent="0.25">
      <c r="A493" s="12" t="s">
        <v>158</v>
      </c>
      <c r="B493" s="12" t="s">
        <v>1</v>
      </c>
      <c r="C493" s="12">
        <v>4.8499999999999996</v>
      </c>
      <c r="D493" s="12">
        <v>8</v>
      </c>
      <c r="E493" s="12">
        <v>8</v>
      </c>
      <c r="F493" s="12">
        <v>24</v>
      </c>
      <c r="G493" s="12">
        <v>15</v>
      </c>
      <c r="H493" s="12">
        <v>10</v>
      </c>
      <c r="I493" s="12">
        <v>1</v>
      </c>
      <c r="J493" s="12">
        <v>0</v>
      </c>
      <c r="K493" s="22">
        <v>117</v>
      </c>
      <c r="L493" s="12">
        <v>132</v>
      </c>
      <c r="M493" s="12">
        <v>95</v>
      </c>
      <c r="N493" s="12">
        <v>63</v>
      </c>
      <c r="O493" s="12">
        <v>52</v>
      </c>
      <c r="P493" s="12">
        <v>96</v>
      </c>
      <c r="Q493" s="37">
        <f>AVERAGE(P493/(K493/9))</f>
        <v>7.384615384615385</v>
      </c>
      <c r="R493" s="37">
        <f>AVERAGE(P493/O493)</f>
        <v>1.8461538461538463</v>
      </c>
      <c r="S493" s="37">
        <f>AVERAGE((L493*9)/K493)</f>
        <v>10.153846153846153</v>
      </c>
      <c r="T493" s="12"/>
      <c r="U493" s="12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</row>
    <row r="494" spans="1:87" s="13" customFormat="1" x14ac:dyDescent="0.25">
      <c r="A494" s="12"/>
      <c r="B494" s="12"/>
      <c r="C494" s="23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37"/>
      <c r="R494" s="37"/>
      <c r="S494" s="37"/>
      <c r="T494" s="12"/>
      <c r="U494" s="12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</row>
    <row r="495" spans="1:87" s="12" customFormat="1" x14ac:dyDescent="0.25">
      <c r="A495" s="13" t="s">
        <v>90</v>
      </c>
      <c r="B495" s="13">
        <v>1985</v>
      </c>
      <c r="C495" s="13">
        <v>1.38</v>
      </c>
      <c r="D495" s="13">
        <v>2</v>
      </c>
      <c r="E495" s="13">
        <v>0</v>
      </c>
      <c r="F495" s="13">
        <v>3</v>
      </c>
      <c r="G495" s="13">
        <v>1</v>
      </c>
      <c r="H495" s="13">
        <v>1</v>
      </c>
      <c r="I495" s="13">
        <v>0</v>
      </c>
      <c r="J495" s="13">
        <v>0</v>
      </c>
      <c r="K495" s="31">
        <v>13</v>
      </c>
      <c r="L495" s="13">
        <v>9</v>
      </c>
      <c r="M495" s="13">
        <v>8</v>
      </c>
      <c r="N495" s="13">
        <v>2</v>
      </c>
      <c r="O495" s="13">
        <v>7</v>
      </c>
      <c r="P495" s="13">
        <v>14</v>
      </c>
      <c r="Q495" s="37">
        <f>AVERAGE(P495/(K495/9))</f>
        <v>9.6923076923076916</v>
      </c>
      <c r="R495" s="37">
        <f>AVERAGE(P495/O495)</f>
        <v>2</v>
      </c>
      <c r="S495" s="37">
        <f>AVERAGE((L495*9)/K495)</f>
        <v>6.2307692307692308</v>
      </c>
      <c r="T495" s="13"/>
      <c r="U495" s="13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  <c r="BO495" s="47"/>
      <c r="BP495" s="47"/>
      <c r="BQ495" s="47"/>
      <c r="BR495" s="47"/>
      <c r="BS495" s="47"/>
      <c r="BT495" s="47"/>
      <c r="BU495" s="47"/>
      <c r="BV495" s="47"/>
      <c r="BW495" s="47"/>
      <c r="BX495" s="47"/>
      <c r="BY495" s="47"/>
      <c r="BZ495" s="47"/>
      <c r="CA495" s="47"/>
      <c r="CB495" s="47"/>
      <c r="CC495" s="47"/>
      <c r="CD495" s="47"/>
      <c r="CE495" s="47"/>
      <c r="CF495" s="47"/>
      <c r="CG495" s="47"/>
      <c r="CH495" s="47"/>
      <c r="CI495" s="47"/>
    </row>
    <row r="496" spans="1:87" s="13" customFormat="1" x14ac:dyDescent="0.25">
      <c r="A496" s="13" t="s">
        <v>90</v>
      </c>
      <c r="B496" s="13">
        <v>1986</v>
      </c>
      <c r="C496" s="13">
        <v>4.97</v>
      </c>
      <c r="D496" s="13">
        <v>5</v>
      </c>
      <c r="E496" s="13">
        <v>4</v>
      </c>
      <c r="F496" s="13">
        <v>13</v>
      </c>
      <c r="G496" s="13">
        <v>11</v>
      </c>
      <c r="H496" s="13">
        <v>5</v>
      </c>
      <c r="I496" s="13">
        <v>0</v>
      </c>
      <c r="J496" s="13">
        <v>0</v>
      </c>
      <c r="K496" s="31">
        <v>67</v>
      </c>
      <c r="L496" s="13">
        <v>76</v>
      </c>
      <c r="M496" s="13">
        <v>53</v>
      </c>
      <c r="N496" s="13">
        <v>37</v>
      </c>
      <c r="O496" s="13">
        <v>41</v>
      </c>
      <c r="P496" s="13">
        <v>58</v>
      </c>
      <c r="Q496" s="37">
        <f>AVERAGE(P496/(K496/9))</f>
        <v>7.7910447761194028</v>
      </c>
      <c r="R496" s="37">
        <f>AVERAGE(P496/O496)</f>
        <v>1.4146341463414633</v>
      </c>
      <c r="S496" s="37">
        <f>AVERAGE((L496*9)/K496)</f>
        <v>10.208955223880597</v>
      </c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</row>
    <row r="497" spans="1:87" s="13" customFormat="1" x14ac:dyDescent="0.25">
      <c r="A497" s="13" t="s">
        <v>90</v>
      </c>
      <c r="B497" s="13">
        <v>1987</v>
      </c>
      <c r="C497" s="13">
        <v>9.7799999999999994</v>
      </c>
      <c r="D497" s="13">
        <v>1</v>
      </c>
      <c r="E497" s="13">
        <v>3</v>
      </c>
      <c r="F497" s="13">
        <v>8</v>
      </c>
      <c r="G497" s="13">
        <v>7</v>
      </c>
      <c r="H497" s="13">
        <v>0</v>
      </c>
      <c r="I497" s="13">
        <v>0</v>
      </c>
      <c r="J497" s="13">
        <v>0</v>
      </c>
      <c r="K497" s="31">
        <v>23</v>
      </c>
      <c r="L497" s="13">
        <v>18</v>
      </c>
      <c r="M497" s="13">
        <v>32</v>
      </c>
      <c r="N497" s="13">
        <v>25</v>
      </c>
      <c r="O497" s="13">
        <v>36</v>
      </c>
      <c r="P497" s="13">
        <v>24</v>
      </c>
      <c r="Q497" s="37">
        <f>AVERAGE(P497/(K497/9))</f>
        <v>9.3913043478260878</v>
      </c>
      <c r="R497" s="37">
        <f>AVERAGE(P497/O497)</f>
        <v>0.66666666666666663</v>
      </c>
      <c r="S497" s="37">
        <f>AVERAGE((L497*9)/K497)</f>
        <v>7.0434782608695654</v>
      </c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</row>
    <row r="498" spans="1:87" s="65" customFormat="1" x14ac:dyDescent="0.25">
      <c r="A498" s="12" t="s">
        <v>90</v>
      </c>
      <c r="B498" s="12" t="s">
        <v>1</v>
      </c>
      <c r="C498" s="12">
        <v>5.59</v>
      </c>
      <c r="D498" s="12">
        <v>8</v>
      </c>
      <c r="E498" s="12">
        <v>7</v>
      </c>
      <c r="F498" s="12">
        <v>24</v>
      </c>
      <c r="G498" s="12">
        <v>19</v>
      </c>
      <c r="H498" s="12">
        <v>6</v>
      </c>
      <c r="I498" s="12">
        <v>0</v>
      </c>
      <c r="J498" s="12">
        <v>0</v>
      </c>
      <c r="K498" s="22">
        <v>103</v>
      </c>
      <c r="L498" s="12">
        <v>103</v>
      </c>
      <c r="M498" s="12">
        <v>93</v>
      </c>
      <c r="N498" s="12">
        <v>64</v>
      </c>
      <c r="O498" s="12">
        <v>84</v>
      </c>
      <c r="P498" s="12">
        <v>96</v>
      </c>
      <c r="Q498" s="37">
        <f>AVERAGE(P498/(K498/9))</f>
        <v>8.3883495145631066</v>
      </c>
      <c r="R498" s="37">
        <f>AVERAGE(P498/O498)</f>
        <v>1.1428571428571428</v>
      </c>
      <c r="S498" s="37">
        <f>AVERAGE((L498*9)/K498)</f>
        <v>9</v>
      </c>
      <c r="T498" s="12"/>
      <c r="U498" s="12"/>
    </row>
    <row r="499" spans="1:87" s="13" customFormat="1" x14ac:dyDescent="0.25">
      <c r="A499" s="1"/>
      <c r="B499" s="1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37"/>
      <c r="R499" s="37"/>
      <c r="S499" s="37"/>
      <c r="T499" s="12"/>
      <c r="U499" s="12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</row>
    <row r="500" spans="1:87" s="16" customFormat="1" x14ac:dyDescent="0.25">
      <c r="A500" s="67" t="s">
        <v>208</v>
      </c>
      <c r="B500" s="67">
        <v>1985</v>
      </c>
      <c r="C500" s="67">
        <v>7.72</v>
      </c>
      <c r="D500" s="67">
        <v>0</v>
      </c>
      <c r="E500" s="67">
        <v>3</v>
      </c>
      <c r="F500" s="67">
        <v>5</v>
      </c>
      <c r="G500" s="67">
        <v>2</v>
      </c>
      <c r="H500" s="67">
        <v>0</v>
      </c>
      <c r="I500" s="67">
        <v>0</v>
      </c>
      <c r="J500" s="67">
        <v>0</v>
      </c>
      <c r="K500" s="67">
        <v>9.3000000000000007</v>
      </c>
      <c r="L500" s="67">
        <v>15</v>
      </c>
      <c r="M500" s="67">
        <v>16</v>
      </c>
      <c r="N500" s="67">
        <v>8</v>
      </c>
      <c r="O500" s="67">
        <v>14</v>
      </c>
      <c r="P500" s="67">
        <v>3</v>
      </c>
      <c r="Q500" s="66">
        <f>AVERAGE(P500/(K500/9))</f>
        <v>2.9032258064516125</v>
      </c>
      <c r="R500" s="66">
        <f>AVERAGE(P500/O500)</f>
        <v>0.21428571428571427</v>
      </c>
      <c r="S500" s="66">
        <f>AVERAGE((L500*9)/K500)</f>
        <v>14.516129032258064</v>
      </c>
      <c r="T500" s="67"/>
      <c r="U500" s="67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</row>
    <row r="501" spans="1:87" s="13" customFormat="1" x14ac:dyDescent="0.25">
      <c r="A501" s="20" t="s">
        <v>208</v>
      </c>
      <c r="B501" s="20">
        <v>1987</v>
      </c>
      <c r="C501" s="20">
        <v>7.08</v>
      </c>
      <c r="D501" s="20">
        <v>2</v>
      </c>
      <c r="E501" s="20">
        <v>6</v>
      </c>
      <c r="F501" s="20">
        <v>10</v>
      </c>
      <c r="G501" s="20">
        <v>7</v>
      </c>
      <c r="H501" s="20">
        <v>6</v>
      </c>
      <c r="I501" s="20">
        <v>0</v>
      </c>
      <c r="J501" s="20">
        <v>0</v>
      </c>
      <c r="K501" s="20">
        <v>54.7</v>
      </c>
      <c r="L501" s="20">
        <v>71</v>
      </c>
      <c r="M501" s="20">
        <v>56</v>
      </c>
      <c r="N501" s="20">
        <v>43</v>
      </c>
      <c r="O501" s="20">
        <v>42</v>
      </c>
      <c r="P501" s="20">
        <v>31</v>
      </c>
      <c r="Q501" s="37">
        <f>AVERAGE(P501/(K501/9))</f>
        <v>5.1005484460694692</v>
      </c>
      <c r="R501" s="37">
        <f>AVERAGE(P501/O501)</f>
        <v>0.73809523809523814</v>
      </c>
      <c r="S501" s="37">
        <f>AVERAGE((L501*9)/K501)</f>
        <v>11.681901279707494</v>
      </c>
      <c r="T501" s="20"/>
      <c r="U501" s="20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  <c r="BP501" s="46"/>
      <c r="BQ501" s="46"/>
      <c r="BR501" s="46"/>
      <c r="BS501" s="46"/>
      <c r="BT501" s="46"/>
      <c r="BU501" s="46"/>
      <c r="BV501" s="46"/>
      <c r="BW501" s="46"/>
      <c r="BX501" s="46"/>
      <c r="BY501" s="46"/>
      <c r="BZ501" s="46"/>
      <c r="CA501" s="46"/>
      <c r="CB501" s="46"/>
      <c r="CC501" s="46"/>
      <c r="CD501" s="46"/>
      <c r="CE501" s="46"/>
      <c r="CF501" s="46"/>
      <c r="CG501" s="46"/>
      <c r="CH501" s="46"/>
      <c r="CI501" s="46"/>
    </row>
    <row r="502" spans="1:87" s="13" customFormat="1" x14ac:dyDescent="0.25">
      <c r="A502" s="1" t="s">
        <v>208</v>
      </c>
      <c r="B502" s="1" t="s">
        <v>1</v>
      </c>
      <c r="C502" s="12">
        <v>7.17</v>
      </c>
      <c r="D502" s="12">
        <v>2</v>
      </c>
      <c r="E502" s="12">
        <v>9</v>
      </c>
      <c r="F502" s="12">
        <v>15</v>
      </c>
      <c r="G502" s="12">
        <v>9</v>
      </c>
      <c r="H502" s="12">
        <v>6</v>
      </c>
      <c r="I502" s="12">
        <v>0</v>
      </c>
      <c r="J502" s="12">
        <v>0</v>
      </c>
      <c r="K502" s="22">
        <v>64</v>
      </c>
      <c r="L502" s="12">
        <v>86</v>
      </c>
      <c r="M502" s="12">
        <v>72</v>
      </c>
      <c r="N502" s="12">
        <v>51</v>
      </c>
      <c r="O502" s="12">
        <v>56</v>
      </c>
      <c r="P502" s="12">
        <v>34</v>
      </c>
      <c r="Q502" s="37">
        <f>AVERAGE(P502/(K502/9))</f>
        <v>4.78125</v>
      </c>
      <c r="R502" s="37">
        <f>AVERAGE(P502/O502)</f>
        <v>0.6071428571428571</v>
      </c>
      <c r="S502" s="37">
        <f>AVERAGE((L502*9)/K502)</f>
        <v>12.09375</v>
      </c>
      <c r="T502" s="12"/>
      <c r="U502" s="12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</row>
    <row r="503" spans="1:87" s="13" customForma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37"/>
      <c r="R503" s="37"/>
      <c r="S503" s="37"/>
      <c r="T503" s="12"/>
      <c r="U503" s="12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</row>
    <row r="504" spans="1:87" s="65" customFormat="1" x14ac:dyDescent="0.25">
      <c r="A504" s="67" t="s">
        <v>206</v>
      </c>
      <c r="B504" s="67">
        <v>1985</v>
      </c>
      <c r="C504" s="67">
        <v>4.2300000000000004</v>
      </c>
      <c r="D504" s="67">
        <v>2</v>
      </c>
      <c r="E504" s="67">
        <v>1</v>
      </c>
      <c r="F504" s="67">
        <v>13</v>
      </c>
      <c r="G504" s="67">
        <v>4</v>
      </c>
      <c r="H504" s="67">
        <v>1</v>
      </c>
      <c r="I504" s="67">
        <v>0</v>
      </c>
      <c r="J504" s="67">
        <v>0</v>
      </c>
      <c r="K504" s="67">
        <v>38.299999999999997</v>
      </c>
      <c r="L504" s="67">
        <v>40</v>
      </c>
      <c r="M504" s="67">
        <v>35</v>
      </c>
      <c r="N504" s="67">
        <v>18</v>
      </c>
      <c r="O504" s="67">
        <v>16</v>
      </c>
      <c r="P504" s="67">
        <v>27</v>
      </c>
      <c r="Q504" s="66">
        <f>AVERAGE(P504/(K504/9))</f>
        <v>6.3446475195822458</v>
      </c>
      <c r="R504" s="66">
        <f>AVERAGE(P504/O504)</f>
        <v>1.6875</v>
      </c>
      <c r="S504" s="66">
        <f>AVERAGE((L504*9)/K504)</f>
        <v>9.3994778067885125</v>
      </c>
      <c r="T504" s="67"/>
      <c r="U504" s="67"/>
    </row>
    <row r="505" spans="1:87" s="13" customFormat="1" x14ac:dyDescent="0.25">
      <c r="A505" s="20" t="s">
        <v>206</v>
      </c>
      <c r="B505" s="20">
        <v>1986</v>
      </c>
      <c r="C505" s="20">
        <v>6.97</v>
      </c>
      <c r="D505" s="20">
        <v>1</v>
      </c>
      <c r="E505" s="20">
        <v>3</v>
      </c>
      <c r="F505" s="20">
        <v>11</v>
      </c>
      <c r="G505" s="20">
        <v>4</v>
      </c>
      <c r="H505" s="20">
        <v>0</v>
      </c>
      <c r="I505" s="20">
        <v>0</v>
      </c>
      <c r="J505" s="20">
        <v>2</v>
      </c>
      <c r="K505" s="20">
        <v>32.299999999999997</v>
      </c>
      <c r="L505" s="20">
        <v>41</v>
      </c>
      <c r="M505" s="20">
        <v>32</v>
      </c>
      <c r="N505" s="20">
        <v>25</v>
      </c>
      <c r="O505" s="20">
        <v>26</v>
      </c>
      <c r="P505" s="20">
        <v>26</v>
      </c>
      <c r="Q505" s="37">
        <f>AVERAGE(P505/(K505/9))</f>
        <v>7.2445820433436543</v>
      </c>
      <c r="R505" s="37">
        <f>AVERAGE(P505/O505)</f>
        <v>1</v>
      </c>
      <c r="S505" s="37">
        <f>AVERAGE((L505*9)/K505)</f>
        <v>11.424148606811146</v>
      </c>
      <c r="T505" s="20"/>
      <c r="U505" s="20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</row>
    <row r="506" spans="1:87" s="16" customFormat="1" x14ac:dyDescent="0.25">
      <c r="A506" s="1" t="s">
        <v>206</v>
      </c>
      <c r="B506" s="1" t="s">
        <v>1</v>
      </c>
      <c r="C506" s="12">
        <v>5.47</v>
      </c>
      <c r="D506" s="12">
        <v>3</v>
      </c>
      <c r="E506" s="12">
        <v>4</v>
      </c>
      <c r="F506" s="12">
        <v>24</v>
      </c>
      <c r="G506" s="12">
        <v>8</v>
      </c>
      <c r="H506" s="12">
        <v>1</v>
      </c>
      <c r="I506" s="12">
        <v>0</v>
      </c>
      <c r="J506" s="12">
        <v>2</v>
      </c>
      <c r="K506" s="12">
        <v>70.7</v>
      </c>
      <c r="L506" s="12">
        <v>81</v>
      </c>
      <c r="M506" s="12">
        <v>67</v>
      </c>
      <c r="N506" s="12">
        <v>43</v>
      </c>
      <c r="O506" s="12">
        <v>42</v>
      </c>
      <c r="P506" s="12">
        <v>53</v>
      </c>
      <c r="Q506" s="37">
        <f>AVERAGE(P506/(K506/9))</f>
        <v>6.746817538896746</v>
      </c>
      <c r="R506" s="37">
        <f>AVERAGE(P506/O506)</f>
        <v>1.2619047619047619</v>
      </c>
      <c r="S506" s="37">
        <f>AVERAGE((L506*9)/K506)</f>
        <v>10.31117397454031</v>
      </c>
      <c r="T506" s="12"/>
      <c r="U506" s="12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  <c r="BP506" s="46"/>
      <c r="BQ506" s="46"/>
      <c r="BR506" s="46"/>
      <c r="BS506" s="46"/>
      <c r="BT506" s="46"/>
      <c r="BU506" s="46"/>
      <c r="BV506" s="46"/>
      <c r="BW506" s="46"/>
      <c r="BX506" s="46"/>
      <c r="BY506" s="46"/>
      <c r="BZ506" s="46"/>
      <c r="CA506" s="46"/>
      <c r="CB506" s="46"/>
      <c r="CC506" s="46"/>
      <c r="CD506" s="46"/>
      <c r="CE506" s="46"/>
      <c r="CF506" s="46"/>
      <c r="CG506" s="46"/>
      <c r="CH506" s="46"/>
      <c r="CI506" s="46"/>
    </row>
    <row r="507" spans="1:87" s="13" customFormat="1" x14ac:dyDescent="0.25">
      <c r="A507" s="1"/>
      <c r="B507" s="1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37"/>
      <c r="R507" s="37"/>
      <c r="S507" s="37"/>
      <c r="T507" s="12"/>
      <c r="U507" s="12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  <c r="BP507" s="46"/>
      <c r="BQ507" s="46"/>
      <c r="BR507" s="46"/>
      <c r="BS507" s="46"/>
      <c r="BT507" s="46"/>
      <c r="BU507" s="46"/>
      <c r="BV507" s="46"/>
      <c r="BW507" s="46"/>
      <c r="BX507" s="46"/>
      <c r="BY507" s="46"/>
      <c r="BZ507" s="46"/>
      <c r="CA507" s="46"/>
      <c r="CB507" s="46"/>
      <c r="CC507" s="46"/>
      <c r="CD507" s="46"/>
      <c r="CE507" s="46"/>
      <c r="CF507" s="46"/>
      <c r="CG507" s="46"/>
      <c r="CH507" s="46"/>
      <c r="CI507" s="46"/>
    </row>
    <row r="508" spans="1:87" s="13" customFormat="1" x14ac:dyDescent="0.25">
      <c r="A508" s="13" t="s">
        <v>157</v>
      </c>
      <c r="B508" s="13">
        <v>1985</v>
      </c>
      <c r="C508" s="24">
        <v>3.1</v>
      </c>
      <c r="D508" s="13">
        <v>4</v>
      </c>
      <c r="E508" s="13">
        <v>2</v>
      </c>
      <c r="F508" s="13">
        <v>14</v>
      </c>
      <c r="G508" s="13">
        <v>4</v>
      </c>
      <c r="H508" s="13">
        <v>2</v>
      </c>
      <c r="I508" s="13">
        <v>0</v>
      </c>
      <c r="J508" s="13">
        <v>3</v>
      </c>
      <c r="K508" s="13">
        <v>49.3</v>
      </c>
      <c r="L508" s="13">
        <v>52</v>
      </c>
      <c r="M508" s="13">
        <v>25</v>
      </c>
      <c r="N508" s="13">
        <v>17</v>
      </c>
      <c r="O508" s="13">
        <v>19</v>
      </c>
      <c r="P508" s="13">
        <v>32</v>
      </c>
      <c r="Q508" s="37">
        <f>AVERAGE(P508/(K508/9))</f>
        <v>5.8417849898580121</v>
      </c>
      <c r="R508" s="37">
        <f>AVERAGE(P508/O508)</f>
        <v>1.6842105263157894</v>
      </c>
      <c r="S508" s="37">
        <f>AVERAGE((L508*9)/K508)</f>
        <v>9.4929006085192711</v>
      </c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  <c r="BP508" s="46"/>
      <c r="BQ508" s="46"/>
      <c r="BR508" s="46"/>
      <c r="BS508" s="46"/>
      <c r="BT508" s="46"/>
      <c r="BU508" s="46"/>
      <c r="BV508" s="46"/>
      <c r="BW508" s="46"/>
      <c r="BX508" s="46"/>
      <c r="BY508" s="46"/>
      <c r="BZ508" s="46"/>
      <c r="CA508" s="46"/>
      <c r="CB508" s="46"/>
      <c r="CC508" s="46"/>
      <c r="CD508" s="46"/>
      <c r="CE508" s="46"/>
      <c r="CF508" s="46"/>
      <c r="CG508" s="46"/>
      <c r="CH508" s="46"/>
      <c r="CI508" s="46"/>
    </row>
    <row r="509" spans="1:87" s="13" customFormat="1" x14ac:dyDescent="0.25">
      <c r="A509" s="12" t="s">
        <v>157</v>
      </c>
      <c r="B509" s="12" t="s">
        <v>1</v>
      </c>
      <c r="C509" s="23">
        <v>3.1</v>
      </c>
      <c r="D509" s="12">
        <v>4</v>
      </c>
      <c r="E509" s="12">
        <v>2</v>
      </c>
      <c r="F509" s="12">
        <v>14</v>
      </c>
      <c r="G509" s="12">
        <v>4</v>
      </c>
      <c r="H509" s="12">
        <v>2</v>
      </c>
      <c r="I509" s="12">
        <v>0</v>
      </c>
      <c r="J509" s="12">
        <v>3</v>
      </c>
      <c r="K509" s="12">
        <v>49.3</v>
      </c>
      <c r="L509" s="12">
        <v>52</v>
      </c>
      <c r="M509" s="12">
        <v>25</v>
      </c>
      <c r="N509" s="12">
        <v>17</v>
      </c>
      <c r="O509" s="12">
        <v>19</v>
      </c>
      <c r="P509" s="12">
        <v>32</v>
      </c>
      <c r="Q509" s="37">
        <f>AVERAGE(P509/(K509/9))</f>
        <v>5.8417849898580121</v>
      </c>
      <c r="R509" s="37">
        <f>AVERAGE(P509/O509)</f>
        <v>1.6842105263157894</v>
      </c>
      <c r="S509" s="37">
        <f>AVERAGE((L509*9)/K509)</f>
        <v>9.4929006085192711</v>
      </c>
      <c r="T509" s="12"/>
      <c r="U509" s="12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  <c r="BP509" s="46"/>
      <c r="BQ509" s="46"/>
      <c r="BR509" s="46"/>
      <c r="BS509" s="46"/>
      <c r="BT509" s="46"/>
      <c r="BU509" s="46"/>
      <c r="BV509" s="46"/>
      <c r="BW509" s="46"/>
      <c r="BX509" s="46"/>
      <c r="BY509" s="46"/>
      <c r="BZ509" s="46"/>
      <c r="CA509" s="46"/>
      <c r="CB509" s="46"/>
      <c r="CC509" s="46"/>
      <c r="CD509" s="46"/>
      <c r="CE509" s="46"/>
      <c r="CF509" s="46"/>
      <c r="CG509" s="46"/>
      <c r="CH509" s="46"/>
      <c r="CI509" s="46"/>
    </row>
    <row r="510" spans="1:87" s="65" customFormat="1" x14ac:dyDescent="0.25">
      <c r="A510" s="12"/>
      <c r="B510" s="12"/>
      <c r="C510" s="23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37"/>
      <c r="R510" s="37"/>
      <c r="S510" s="37"/>
      <c r="T510" s="12"/>
      <c r="U510" s="12"/>
    </row>
    <row r="511" spans="1:87" s="13" customFormat="1" x14ac:dyDescent="0.25">
      <c r="A511" s="65" t="s">
        <v>49</v>
      </c>
      <c r="B511" s="57">
        <v>1983</v>
      </c>
      <c r="C511" s="57">
        <v>3.42</v>
      </c>
      <c r="D511" s="57">
        <v>1</v>
      </c>
      <c r="E511" s="57">
        <v>6</v>
      </c>
      <c r="F511" s="57">
        <v>13</v>
      </c>
      <c r="G511" s="57">
        <v>6</v>
      </c>
      <c r="H511" s="57">
        <v>2</v>
      </c>
      <c r="I511" s="57">
        <v>0</v>
      </c>
      <c r="J511" s="57">
        <v>2</v>
      </c>
      <c r="K511" s="72">
        <v>43</v>
      </c>
      <c r="L511" s="57">
        <v>40</v>
      </c>
      <c r="M511" s="57">
        <v>30</v>
      </c>
      <c r="N511" s="57">
        <v>31</v>
      </c>
      <c r="O511" s="57">
        <v>34</v>
      </c>
      <c r="P511" s="57">
        <v>18</v>
      </c>
      <c r="Q511" s="66">
        <f>AVERAGE(P511/(K511/9))</f>
        <v>3.7674418604651163</v>
      </c>
      <c r="R511" s="66">
        <f>AVERAGE(P511/O511)</f>
        <v>0.52941176470588236</v>
      </c>
      <c r="S511" s="66">
        <f>AVERAGE((L511*9)/K511)</f>
        <v>8.3720930232558146</v>
      </c>
      <c r="T511" s="57"/>
      <c r="U511" s="65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  <c r="BP511" s="46"/>
      <c r="BQ511" s="46"/>
      <c r="BR511" s="46"/>
      <c r="BS511" s="46"/>
      <c r="BT511" s="46"/>
      <c r="BU511" s="46"/>
      <c r="BV511" s="46"/>
      <c r="BW511" s="46"/>
      <c r="BX511" s="46"/>
      <c r="BY511" s="46"/>
      <c r="BZ511" s="46"/>
      <c r="CA511" s="46"/>
      <c r="CB511" s="46"/>
      <c r="CC511" s="46"/>
      <c r="CD511" s="46"/>
      <c r="CE511" s="46"/>
      <c r="CF511" s="46"/>
      <c r="CG511" s="46"/>
      <c r="CH511" s="46"/>
      <c r="CI511" s="46"/>
    </row>
    <row r="512" spans="1:87" s="16" customFormat="1" x14ac:dyDescent="0.25">
      <c r="A512" s="13" t="s">
        <v>49</v>
      </c>
      <c r="B512">
        <v>1984</v>
      </c>
      <c r="C512">
        <v>4.83</v>
      </c>
      <c r="D512">
        <v>5</v>
      </c>
      <c r="E512">
        <v>1</v>
      </c>
      <c r="F512">
        <v>9</v>
      </c>
      <c r="G512">
        <v>8</v>
      </c>
      <c r="H512">
        <v>4</v>
      </c>
      <c r="I512">
        <v>0</v>
      </c>
      <c r="J512">
        <v>0</v>
      </c>
      <c r="K512">
        <v>59.7</v>
      </c>
      <c r="L512">
        <v>56</v>
      </c>
      <c r="M512">
        <v>42</v>
      </c>
      <c r="N512">
        <v>32</v>
      </c>
      <c r="O512">
        <v>34</v>
      </c>
      <c r="P512">
        <v>63</v>
      </c>
      <c r="Q512" s="37">
        <f>AVERAGE(P512/(K512/9))</f>
        <v>9.4974874371859297</v>
      </c>
      <c r="R512" s="37">
        <f>AVERAGE(P512/O512)</f>
        <v>1.8529411764705883</v>
      </c>
      <c r="S512" s="37">
        <f>AVERAGE((L512*9)/K512)</f>
        <v>8.4422110552763812</v>
      </c>
      <c r="T512"/>
      <c r="U512" s="13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</row>
    <row r="513" spans="1:87" s="13" customFormat="1" x14ac:dyDescent="0.25">
      <c r="A513" s="13" t="s">
        <v>49</v>
      </c>
      <c r="B513">
        <v>1985</v>
      </c>
      <c r="C513">
        <v>5.92</v>
      </c>
      <c r="D513">
        <v>2</v>
      </c>
      <c r="E513">
        <v>5</v>
      </c>
      <c r="F513">
        <v>8</v>
      </c>
      <c r="G513">
        <v>5</v>
      </c>
      <c r="H513">
        <v>2</v>
      </c>
      <c r="I513">
        <v>0</v>
      </c>
      <c r="J513">
        <v>0</v>
      </c>
      <c r="K513" s="34">
        <v>38</v>
      </c>
      <c r="L513">
        <v>44</v>
      </c>
      <c r="M513">
        <v>31</v>
      </c>
      <c r="N513">
        <v>25</v>
      </c>
      <c r="O513">
        <v>18</v>
      </c>
      <c r="P513">
        <v>31</v>
      </c>
      <c r="Q513" s="37">
        <f>AVERAGE(P513/(K513/9))</f>
        <v>7.3421052631578947</v>
      </c>
      <c r="R513" s="37">
        <f>AVERAGE(P513/O513)</f>
        <v>1.7222222222222223</v>
      </c>
      <c r="S513" s="37">
        <f>AVERAGE((L513*9)/K513)</f>
        <v>10.421052631578947</v>
      </c>
      <c r="T513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  <c r="BP513" s="46"/>
      <c r="BQ513" s="46"/>
      <c r="BR513" s="46"/>
      <c r="BS513" s="46"/>
      <c r="BT513" s="46"/>
      <c r="BU513" s="46"/>
      <c r="BV513" s="46"/>
      <c r="BW513" s="46"/>
      <c r="BX513" s="46"/>
      <c r="BY513" s="46"/>
      <c r="BZ513" s="46"/>
      <c r="CA513" s="46"/>
      <c r="CB513" s="46"/>
      <c r="CC513" s="46"/>
      <c r="CD513" s="46"/>
      <c r="CE513" s="46"/>
      <c r="CF513" s="46"/>
      <c r="CG513" s="46"/>
      <c r="CH513" s="46"/>
      <c r="CI513" s="46"/>
    </row>
    <row r="514" spans="1:87" s="13" customFormat="1" x14ac:dyDescent="0.25">
      <c r="A514" s="13" t="s">
        <v>49</v>
      </c>
      <c r="B514">
        <v>1986</v>
      </c>
      <c r="C514">
        <v>6.56</v>
      </c>
      <c r="D514">
        <v>2</v>
      </c>
      <c r="E514">
        <v>2</v>
      </c>
      <c r="F514">
        <v>7</v>
      </c>
      <c r="G514">
        <v>4</v>
      </c>
      <c r="H514">
        <v>2</v>
      </c>
      <c r="I514">
        <v>1</v>
      </c>
      <c r="J514">
        <v>0</v>
      </c>
      <c r="K514">
        <v>23.3</v>
      </c>
      <c r="L514">
        <v>18</v>
      </c>
      <c r="M514">
        <v>20</v>
      </c>
      <c r="N514">
        <v>17</v>
      </c>
      <c r="O514">
        <v>20</v>
      </c>
      <c r="P514">
        <v>32</v>
      </c>
      <c r="Q514" s="37">
        <f>AVERAGE(P514/(K514/9))</f>
        <v>12.360515021459227</v>
      </c>
      <c r="R514" s="37">
        <f>AVERAGE(P514/O514)</f>
        <v>1.6</v>
      </c>
      <c r="S514" s="37">
        <f>AVERAGE((L514*9)/K514)</f>
        <v>6.9527896995708156</v>
      </c>
      <c r="T514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  <c r="BP514" s="46"/>
      <c r="BQ514" s="46"/>
      <c r="BR514" s="46"/>
      <c r="BS514" s="46"/>
      <c r="BT514" s="46"/>
      <c r="BU514" s="46"/>
      <c r="BV514" s="46"/>
      <c r="BW514" s="46"/>
      <c r="BX514" s="46"/>
      <c r="BY514" s="46"/>
      <c r="BZ514" s="46"/>
      <c r="CA514" s="46"/>
      <c r="CB514" s="46"/>
      <c r="CC514" s="46"/>
      <c r="CD514" s="46"/>
      <c r="CE514" s="46"/>
      <c r="CF514" s="46"/>
      <c r="CG514" s="46"/>
      <c r="CH514" s="46"/>
      <c r="CI514" s="46"/>
    </row>
    <row r="515" spans="1:87" s="13" customFormat="1" x14ac:dyDescent="0.25">
      <c r="A515" s="1" t="s">
        <v>49</v>
      </c>
      <c r="B515" s="1" t="s">
        <v>1</v>
      </c>
      <c r="C515" s="1">
        <v>5.76</v>
      </c>
      <c r="D515" s="1">
        <v>10</v>
      </c>
      <c r="E515" s="1">
        <v>14</v>
      </c>
      <c r="F515" s="1">
        <v>37</v>
      </c>
      <c r="G515" s="1">
        <v>23</v>
      </c>
      <c r="H515" s="1">
        <v>10</v>
      </c>
      <c r="I515" s="1">
        <v>1</v>
      </c>
      <c r="J515" s="1">
        <v>2</v>
      </c>
      <c r="K515" s="35">
        <v>164</v>
      </c>
      <c r="L515" s="1">
        <v>158</v>
      </c>
      <c r="M515" s="1">
        <v>123</v>
      </c>
      <c r="N515" s="1">
        <v>105</v>
      </c>
      <c r="O515" s="1">
        <v>106</v>
      </c>
      <c r="P515" s="1">
        <v>144</v>
      </c>
      <c r="Q515" s="37">
        <f>AVERAGE(P515/(K515/9))</f>
        <v>7.9024390243902438</v>
      </c>
      <c r="R515" s="37">
        <f>AVERAGE(P515/O515)</f>
        <v>1.3584905660377358</v>
      </c>
      <c r="S515" s="37">
        <f>AVERAGE((L515*9)/K515)</f>
        <v>8.6707317073170724</v>
      </c>
      <c r="T515" s="1"/>
      <c r="U515" s="1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  <c r="BP515" s="46"/>
      <c r="BQ515" s="46"/>
      <c r="BR515" s="46"/>
      <c r="BS515" s="46"/>
      <c r="BT515" s="46"/>
      <c r="BU515" s="46"/>
      <c r="BV515" s="46"/>
      <c r="BW515" s="46"/>
      <c r="BX515" s="46"/>
      <c r="BY515" s="46"/>
      <c r="BZ515" s="46"/>
      <c r="CA515" s="46"/>
      <c r="CB515" s="46"/>
      <c r="CC515" s="46"/>
      <c r="CD515" s="46"/>
      <c r="CE515" s="46"/>
      <c r="CF515" s="46"/>
      <c r="CG515" s="46"/>
      <c r="CH515" s="46"/>
      <c r="CI515" s="46"/>
    </row>
    <row r="516" spans="1:87" s="65" customForma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5"/>
      <c r="L516" s="1"/>
      <c r="M516" s="1"/>
      <c r="N516" s="1"/>
      <c r="O516" s="1"/>
      <c r="P516" s="1"/>
      <c r="Q516" s="37"/>
      <c r="R516" s="37"/>
      <c r="S516" s="37"/>
      <c r="T516" s="1"/>
      <c r="U516" s="1"/>
    </row>
    <row r="517" spans="1:87" s="13" customFormat="1" x14ac:dyDescent="0.25">
      <c r="A517" s="57" t="s">
        <v>136</v>
      </c>
      <c r="B517" s="65">
        <v>1982</v>
      </c>
      <c r="C517" s="65">
        <v>5.46</v>
      </c>
      <c r="D517" s="65">
        <v>1</v>
      </c>
      <c r="E517" s="65">
        <v>7</v>
      </c>
      <c r="F517" s="65">
        <v>14</v>
      </c>
      <c r="G517" s="65">
        <v>8</v>
      </c>
      <c r="H517" s="65">
        <v>1</v>
      </c>
      <c r="I517" s="65">
        <v>0</v>
      </c>
      <c r="J517" s="65">
        <v>0</v>
      </c>
      <c r="K517" s="73">
        <v>56</v>
      </c>
      <c r="L517" s="65">
        <v>61</v>
      </c>
      <c r="M517" s="65">
        <v>62</v>
      </c>
      <c r="N517" s="65">
        <v>34</v>
      </c>
      <c r="O517" s="65">
        <v>37</v>
      </c>
      <c r="P517" s="65">
        <v>32</v>
      </c>
      <c r="Q517" s="66">
        <f>AVERAGE(P517/(K517/9))</f>
        <v>5.1428571428571423</v>
      </c>
      <c r="R517" s="66">
        <f>AVERAGE(P517/O517)</f>
        <v>0.86486486486486491</v>
      </c>
      <c r="S517" s="66">
        <f>AVERAGE((L517*9)/K517)</f>
        <v>9.8035714285714288</v>
      </c>
      <c r="T517" s="65"/>
      <c r="U517" s="57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  <c r="BP517" s="46"/>
      <c r="BQ517" s="46"/>
      <c r="BR517" s="46"/>
      <c r="BS517" s="46"/>
      <c r="BT517" s="46"/>
      <c r="BU517" s="46"/>
      <c r="BV517" s="46"/>
      <c r="BW517" s="46"/>
      <c r="BX517" s="46"/>
      <c r="BY517" s="46"/>
      <c r="BZ517" s="46"/>
      <c r="CA517" s="46"/>
      <c r="CB517" s="46"/>
      <c r="CC517" s="46"/>
      <c r="CD517" s="46"/>
      <c r="CE517" s="46"/>
      <c r="CF517" s="46"/>
      <c r="CG517" s="46"/>
      <c r="CH517" s="46"/>
      <c r="CI517" s="46"/>
    </row>
    <row r="518" spans="1:87" s="13" customFormat="1" x14ac:dyDescent="0.25">
      <c r="A518" t="s">
        <v>136</v>
      </c>
      <c r="B518" s="13">
        <v>1983</v>
      </c>
      <c r="C518" s="13">
        <v>3.16</v>
      </c>
      <c r="D518" s="13">
        <v>4</v>
      </c>
      <c r="E518" s="13">
        <v>6</v>
      </c>
      <c r="F518" s="13">
        <v>13</v>
      </c>
      <c r="G518" s="13">
        <v>10</v>
      </c>
      <c r="H518" s="13">
        <v>4</v>
      </c>
      <c r="I518" s="13">
        <v>0</v>
      </c>
      <c r="K518" s="31">
        <v>62</v>
      </c>
      <c r="L518" s="13">
        <v>54</v>
      </c>
      <c r="M518" s="13">
        <v>44</v>
      </c>
      <c r="N518" s="13">
        <v>28</v>
      </c>
      <c r="O518" s="13">
        <v>27</v>
      </c>
      <c r="P518" s="13">
        <v>41</v>
      </c>
      <c r="Q518" s="37">
        <f>AVERAGE(P518/(K518/9))</f>
        <v>5.9516129032258061</v>
      </c>
      <c r="R518" s="37">
        <f>AVERAGE(P518/O518)</f>
        <v>1.5185185185185186</v>
      </c>
      <c r="S518" s="37">
        <f>AVERAGE((L518*9)/K518)</f>
        <v>7.838709677419355</v>
      </c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  <c r="BP518" s="46"/>
      <c r="BQ518" s="46"/>
      <c r="BR518" s="46"/>
      <c r="BS518" s="46"/>
      <c r="BT518" s="46"/>
      <c r="BU518" s="46"/>
      <c r="BV518" s="46"/>
      <c r="BW518" s="46"/>
      <c r="BX518" s="46"/>
      <c r="BY518" s="46"/>
      <c r="BZ518" s="46"/>
      <c r="CA518" s="46"/>
      <c r="CB518" s="46"/>
      <c r="CC518" s="46"/>
      <c r="CD518" s="46"/>
      <c r="CE518" s="46"/>
      <c r="CF518" s="46"/>
      <c r="CG518" s="46"/>
      <c r="CH518" s="46"/>
      <c r="CI518" s="46"/>
    </row>
    <row r="519" spans="1:87" s="65" customFormat="1" x14ac:dyDescent="0.25">
      <c r="A519" t="s">
        <v>136</v>
      </c>
      <c r="B519" s="13">
        <v>1984</v>
      </c>
      <c r="C519" s="13">
        <v>3.34</v>
      </c>
      <c r="D519" s="13">
        <v>4</v>
      </c>
      <c r="E519" s="13">
        <v>5</v>
      </c>
      <c r="F519" s="13">
        <v>11</v>
      </c>
      <c r="G519" s="13">
        <v>9</v>
      </c>
      <c r="H519" s="13">
        <v>8</v>
      </c>
      <c r="I519" s="13">
        <v>1</v>
      </c>
      <c r="J519" s="13">
        <v>1</v>
      </c>
      <c r="K519" s="13">
        <v>64.7</v>
      </c>
      <c r="L519" s="13">
        <v>73</v>
      </c>
      <c r="M519" s="13">
        <v>48</v>
      </c>
      <c r="N519" s="13">
        <v>24</v>
      </c>
      <c r="O519" s="13">
        <v>37</v>
      </c>
      <c r="P519" s="13">
        <v>54</v>
      </c>
      <c r="Q519" s="37">
        <f>AVERAGE(P519/(K519/9))</f>
        <v>7.5115919629057188</v>
      </c>
      <c r="R519" s="37">
        <f>AVERAGE(P519/O519)</f>
        <v>1.4594594594594594</v>
      </c>
      <c r="S519" s="37">
        <f>AVERAGE((L519*9)/K519)</f>
        <v>10.154559505409582</v>
      </c>
      <c r="T519" s="13"/>
      <c r="U519" s="13"/>
    </row>
    <row r="520" spans="1:87" s="12" customFormat="1" x14ac:dyDescent="0.25">
      <c r="A520" t="s">
        <v>136</v>
      </c>
      <c r="B520" s="13">
        <v>1985</v>
      </c>
      <c r="C520" s="13">
        <v>4.2300000000000004</v>
      </c>
      <c r="D520" s="13">
        <v>6</v>
      </c>
      <c r="E520" s="13">
        <v>2</v>
      </c>
      <c r="F520" s="13">
        <v>15</v>
      </c>
      <c r="G520" s="13">
        <v>12</v>
      </c>
      <c r="H520" s="13">
        <v>6</v>
      </c>
      <c r="I520" s="13">
        <v>2</v>
      </c>
      <c r="J520" s="13">
        <v>0</v>
      </c>
      <c r="K520" s="13">
        <v>76.7</v>
      </c>
      <c r="L520" s="13">
        <v>100</v>
      </c>
      <c r="M520" s="13">
        <v>47</v>
      </c>
      <c r="N520" s="13">
        <v>36</v>
      </c>
      <c r="O520" s="13">
        <v>21</v>
      </c>
      <c r="P520" s="13">
        <v>62</v>
      </c>
      <c r="Q520" s="37">
        <f>AVERAGE(P520/(K520/9))</f>
        <v>7.2750977835723596</v>
      </c>
      <c r="R520" s="37">
        <f>AVERAGE(P520/O520)</f>
        <v>2.9523809523809526</v>
      </c>
      <c r="S520" s="37">
        <f>AVERAGE((L520*9)/K520)</f>
        <v>11.734028683181226</v>
      </c>
      <c r="T520" s="13"/>
      <c r="U520" s="13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  <c r="BO520" s="47"/>
      <c r="BP520" s="47"/>
      <c r="BQ520" s="47"/>
      <c r="BR520" s="47"/>
      <c r="BS520" s="47"/>
      <c r="BT520" s="47"/>
      <c r="BU520" s="47"/>
      <c r="BV520" s="47"/>
      <c r="BW520" s="47"/>
      <c r="BX520" s="47"/>
      <c r="BY520" s="47"/>
      <c r="BZ520" s="47"/>
      <c r="CA520" s="47"/>
      <c r="CB520" s="47"/>
      <c r="CC520" s="47"/>
      <c r="CD520" s="47"/>
      <c r="CE520" s="47"/>
      <c r="CF520" s="47"/>
      <c r="CG520" s="47"/>
      <c r="CH520" s="47"/>
      <c r="CI520" s="47"/>
    </row>
    <row r="521" spans="1:87" s="12" customFormat="1" x14ac:dyDescent="0.25">
      <c r="A521" s="12" t="s">
        <v>136</v>
      </c>
      <c r="B521" s="12" t="s">
        <v>1</v>
      </c>
      <c r="C521" s="12">
        <v>4.2300000000000004</v>
      </c>
      <c r="D521" s="12">
        <v>15</v>
      </c>
      <c r="E521" s="12">
        <v>20</v>
      </c>
      <c r="F521" s="12">
        <v>53</v>
      </c>
      <c r="G521" s="12">
        <v>39</v>
      </c>
      <c r="H521" s="12">
        <v>19</v>
      </c>
      <c r="I521" s="12">
        <v>3</v>
      </c>
      <c r="J521" s="12">
        <v>1</v>
      </c>
      <c r="K521" s="12">
        <v>259.3</v>
      </c>
      <c r="L521" s="12">
        <v>288</v>
      </c>
      <c r="M521" s="12">
        <v>201</v>
      </c>
      <c r="N521" s="12">
        <v>122</v>
      </c>
      <c r="O521" s="12">
        <v>122</v>
      </c>
      <c r="P521" s="12">
        <v>189</v>
      </c>
      <c r="Q521" s="37">
        <f>AVERAGE(P521/(K521/9))</f>
        <v>6.5599691477053597</v>
      </c>
      <c r="R521" s="37">
        <f>AVERAGE(P521/O521)</f>
        <v>1.5491803278688525</v>
      </c>
      <c r="S521" s="37">
        <f>AVERAGE((L521*9)/K521)</f>
        <v>9.996143463170073</v>
      </c>
      <c r="U521" s="13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  <c r="BO521" s="47"/>
      <c r="BP521" s="47"/>
      <c r="BQ521" s="47"/>
      <c r="BR521" s="47"/>
      <c r="BS521" s="47"/>
      <c r="BT521" s="47"/>
      <c r="BU521" s="47"/>
      <c r="BV521" s="47"/>
      <c r="BW521" s="47"/>
      <c r="BX521" s="47"/>
      <c r="BY521" s="47"/>
      <c r="BZ521" s="47"/>
      <c r="CA521" s="47"/>
      <c r="CB521" s="47"/>
      <c r="CC521" s="47"/>
      <c r="CD521" s="47"/>
      <c r="CE521" s="47"/>
      <c r="CF521" s="47"/>
      <c r="CG521" s="47"/>
      <c r="CH521" s="47"/>
      <c r="CI521" s="47"/>
    </row>
    <row r="522" spans="1:87" s="12" customForma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5"/>
      <c r="L522" s="1"/>
      <c r="M522" s="1"/>
      <c r="N522" s="1"/>
      <c r="O522" s="1"/>
      <c r="P522" s="1"/>
      <c r="Q522" s="37"/>
      <c r="R522" s="37"/>
      <c r="S522" s="37"/>
      <c r="T522" s="1"/>
      <c r="U522" s="1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  <c r="BO522" s="47"/>
      <c r="BP522" s="47"/>
      <c r="BQ522" s="47"/>
      <c r="BR522" s="47"/>
      <c r="BS522" s="47"/>
      <c r="BT522" s="47"/>
      <c r="BU522" s="47"/>
      <c r="BV522" s="47"/>
      <c r="BW522" s="47"/>
      <c r="BX522" s="47"/>
      <c r="BY522" s="47"/>
      <c r="BZ522" s="47"/>
      <c r="CA522" s="47"/>
      <c r="CB522" s="47"/>
      <c r="CC522" s="47"/>
      <c r="CD522" s="47"/>
      <c r="CE522" s="47"/>
      <c r="CF522" s="47"/>
      <c r="CG522" s="47"/>
      <c r="CH522" s="47"/>
      <c r="CI522" s="47"/>
    </row>
    <row r="523" spans="1:87" s="68" customFormat="1" x14ac:dyDescent="0.25">
      <c r="A523" s="65" t="s">
        <v>130</v>
      </c>
      <c r="B523" s="65">
        <v>1982</v>
      </c>
      <c r="C523" s="65"/>
      <c r="D523" s="65">
        <v>4</v>
      </c>
      <c r="E523" s="65">
        <v>2</v>
      </c>
      <c r="F523" s="65">
        <v>6</v>
      </c>
      <c r="G523" s="65">
        <v>4</v>
      </c>
      <c r="H523" s="65">
        <v>4</v>
      </c>
      <c r="I523" s="65"/>
      <c r="J523" s="65"/>
      <c r="K523" s="73">
        <v>35</v>
      </c>
      <c r="L523" s="65"/>
      <c r="M523" s="65"/>
      <c r="N523" s="65"/>
      <c r="O523" s="65"/>
      <c r="P523" s="65">
        <v>17</v>
      </c>
      <c r="Q523" s="66">
        <f>AVERAGE(P523/(K523/9))</f>
        <v>4.3714285714285719</v>
      </c>
      <c r="R523" s="66"/>
      <c r="S523" s="66">
        <f>AVERAGE((L523*9)/K523)</f>
        <v>0</v>
      </c>
      <c r="T523" s="65"/>
      <c r="U523" s="71"/>
    </row>
    <row r="524" spans="1:87" s="1" customFormat="1" x14ac:dyDescent="0.25">
      <c r="A524" s="13" t="s">
        <v>130</v>
      </c>
      <c r="B524" s="13">
        <v>1983</v>
      </c>
      <c r="C524" s="24">
        <v>3</v>
      </c>
      <c r="D524" s="13">
        <v>3</v>
      </c>
      <c r="E524" s="13">
        <v>3</v>
      </c>
      <c r="F524" s="13">
        <v>10</v>
      </c>
      <c r="G524" s="13">
        <v>8</v>
      </c>
      <c r="H524" s="13">
        <v>2</v>
      </c>
      <c r="I524" s="13">
        <v>0</v>
      </c>
      <c r="J524" s="13"/>
      <c r="K524" s="13">
        <v>51.3</v>
      </c>
      <c r="L524" s="13">
        <v>56</v>
      </c>
      <c r="M524" s="13">
        <v>43</v>
      </c>
      <c r="N524" s="13">
        <v>22</v>
      </c>
      <c r="O524" s="13">
        <v>27</v>
      </c>
      <c r="P524" s="13">
        <v>38</v>
      </c>
      <c r="Q524" s="37">
        <f>AVERAGE(P524/(K524/9))</f>
        <v>6.6666666666666679</v>
      </c>
      <c r="R524" s="37">
        <f>AVERAGE(P524/O524)</f>
        <v>1.4074074074074074</v>
      </c>
      <c r="S524" s="37">
        <f>AVERAGE((L524*9)/K524)</f>
        <v>9.8245614035087723</v>
      </c>
      <c r="T524" s="13"/>
      <c r="U524" s="13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  <c r="BN524" s="44"/>
      <c r="BO524" s="44"/>
      <c r="BP524" s="44"/>
      <c r="BQ524" s="44"/>
      <c r="BR524" s="44"/>
      <c r="BS524" s="44"/>
      <c r="BT524" s="44"/>
      <c r="BU524" s="44"/>
      <c r="BV524" s="44"/>
      <c r="BW524" s="44"/>
      <c r="BX524" s="44"/>
      <c r="BY524" s="44"/>
      <c r="BZ524" s="44"/>
      <c r="CA524" s="44"/>
      <c r="CB524" s="44"/>
      <c r="CC524" s="44"/>
      <c r="CD524" s="44"/>
      <c r="CE524" s="44"/>
      <c r="CF524" s="44"/>
      <c r="CG524" s="44"/>
      <c r="CH524" s="44"/>
      <c r="CI524" s="44"/>
    </row>
    <row r="525" spans="1:87" s="13" customFormat="1" x14ac:dyDescent="0.25">
      <c r="A525" s="13" t="s">
        <v>130</v>
      </c>
      <c r="B525" s="13">
        <v>1984</v>
      </c>
      <c r="C525" s="13">
        <v>3.24</v>
      </c>
      <c r="D525" s="13">
        <v>5</v>
      </c>
      <c r="E525" s="13">
        <v>4</v>
      </c>
      <c r="F525" s="13">
        <v>11</v>
      </c>
      <c r="G525" s="13">
        <v>8</v>
      </c>
      <c r="H525" s="13">
        <v>7</v>
      </c>
      <c r="I525" s="13">
        <v>0</v>
      </c>
      <c r="J525" s="13">
        <v>1</v>
      </c>
      <c r="K525" s="13">
        <v>58.3</v>
      </c>
      <c r="L525" s="13">
        <v>49</v>
      </c>
      <c r="M525" s="13">
        <v>34</v>
      </c>
      <c r="N525" s="13">
        <v>21</v>
      </c>
      <c r="O525" s="13">
        <v>27</v>
      </c>
      <c r="P525" s="13">
        <v>43</v>
      </c>
      <c r="Q525" s="37">
        <f>AVERAGE(P525/(K525/9))</f>
        <v>6.6380789022298456</v>
      </c>
      <c r="R525" s="37">
        <f>AVERAGE(P525/O525)</f>
        <v>1.5925925925925926</v>
      </c>
      <c r="S525" s="37">
        <f>AVERAGE((L525*9)/K525)</f>
        <v>7.564322469982848</v>
      </c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  <c r="BP525" s="46"/>
      <c r="BQ525" s="46"/>
      <c r="BR525" s="46"/>
      <c r="BS525" s="46"/>
      <c r="BT525" s="46"/>
      <c r="BU525" s="46"/>
      <c r="BV525" s="46"/>
      <c r="BW525" s="46"/>
      <c r="BX525" s="46"/>
      <c r="BY525" s="46"/>
      <c r="BZ525" s="46"/>
      <c r="CA525" s="46"/>
      <c r="CB525" s="46"/>
      <c r="CC525" s="46"/>
      <c r="CD525" s="46"/>
      <c r="CE525" s="46"/>
      <c r="CF525" s="46"/>
      <c r="CG525" s="46"/>
      <c r="CH525" s="46"/>
      <c r="CI525" s="46"/>
    </row>
    <row r="526" spans="1:87" s="12" customFormat="1" x14ac:dyDescent="0.25">
      <c r="A526" s="13" t="s">
        <v>130</v>
      </c>
      <c r="B526" s="13">
        <v>1985</v>
      </c>
      <c r="C526" s="13">
        <v>5.18</v>
      </c>
      <c r="D526" s="13">
        <v>7</v>
      </c>
      <c r="E526" s="13">
        <v>1</v>
      </c>
      <c r="F526" s="13">
        <v>12</v>
      </c>
      <c r="G526" s="13">
        <v>12</v>
      </c>
      <c r="H526" s="13">
        <v>4</v>
      </c>
      <c r="I526" s="13">
        <v>1</v>
      </c>
      <c r="J526" s="13">
        <v>0</v>
      </c>
      <c r="K526" s="13">
        <v>57.3</v>
      </c>
      <c r="L526" s="13">
        <v>75</v>
      </c>
      <c r="M526" s="13">
        <v>42</v>
      </c>
      <c r="N526" s="13">
        <v>33</v>
      </c>
      <c r="O526" s="13">
        <v>20</v>
      </c>
      <c r="P526" s="13">
        <v>41</v>
      </c>
      <c r="Q526" s="37">
        <f>AVERAGE(P526/(K526/9))</f>
        <v>6.4397905759162306</v>
      </c>
      <c r="R526" s="37">
        <f>AVERAGE(P526/O526)</f>
        <v>2.0499999999999998</v>
      </c>
      <c r="S526" s="37">
        <f>AVERAGE((L526*9)/K526)</f>
        <v>11.780104712041885</v>
      </c>
      <c r="T526" s="13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  <c r="BO526" s="47"/>
      <c r="BP526" s="47"/>
      <c r="BQ526" s="47"/>
      <c r="BR526" s="47"/>
      <c r="BS526" s="47"/>
      <c r="BT526" s="47"/>
      <c r="BU526" s="47"/>
      <c r="BV526" s="47"/>
      <c r="BW526" s="47"/>
      <c r="BX526" s="47"/>
      <c r="BY526" s="47"/>
      <c r="BZ526" s="47"/>
      <c r="CA526" s="47"/>
      <c r="CB526" s="47"/>
      <c r="CC526" s="47"/>
      <c r="CD526" s="47"/>
      <c r="CE526" s="47"/>
      <c r="CF526" s="47"/>
      <c r="CG526" s="47"/>
      <c r="CH526" s="47"/>
      <c r="CI526" s="47"/>
    </row>
    <row r="527" spans="1:87" x14ac:dyDescent="0.25">
      <c r="A527" s="12" t="s">
        <v>130</v>
      </c>
      <c r="B527" s="12" t="s">
        <v>1</v>
      </c>
      <c r="C527" s="12"/>
      <c r="D527" s="12">
        <v>19</v>
      </c>
      <c r="E527" s="12">
        <v>10</v>
      </c>
      <c r="F527" s="12">
        <v>39</v>
      </c>
      <c r="G527" s="12">
        <v>32</v>
      </c>
      <c r="H527" s="12">
        <v>17</v>
      </c>
      <c r="I527" s="12">
        <v>1</v>
      </c>
      <c r="J527" s="12">
        <v>1</v>
      </c>
      <c r="K527" s="22">
        <v>202</v>
      </c>
      <c r="L527" s="12"/>
      <c r="M527" s="12"/>
      <c r="N527" s="12"/>
      <c r="O527" s="12"/>
      <c r="P527" s="12">
        <v>139</v>
      </c>
      <c r="Q527" s="37">
        <f>AVERAGE(P527/(K527/9))</f>
        <v>6.1930693069306937</v>
      </c>
      <c r="R527" s="37"/>
      <c r="S527" s="37">
        <f>AVERAGE((L527*9)/K527)</f>
        <v>0</v>
      </c>
      <c r="T527" s="12"/>
      <c r="U527" s="13"/>
    </row>
    <row r="528" spans="1:8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5"/>
      <c r="L528" s="1"/>
      <c r="M528" s="1"/>
      <c r="N528" s="1"/>
      <c r="O528" s="1"/>
      <c r="P528" s="1"/>
      <c r="Q528" s="37"/>
      <c r="R528" s="37"/>
      <c r="S528" s="37"/>
      <c r="T528" s="1"/>
      <c r="U528" s="1"/>
    </row>
    <row r="529" spans="1:87" x14ac:dyDescent="0.25">
      <c r="A529" s="65" t="s">
        <v>150</v>
      </c>
      <c r="B529" s="65">
        <v>1981</v>
      </c>
      <c r="C529" s="65">
        <v>4.22</v>
      </c>
      <c r="D529" s="65">
        <v>5</v>
      </c>
      <c r="E529" s="65">
        <v>6</v>
      </c>
      <c r="F529" s="65">
        <v>12</v>
      </c>
      <c r="G529" s="65">
        <v>10</v>
      </c>
      <c r="H529" s="65">
        <v>5</v>
      </c>
      <c r="I529" s="65">
        <v>0</v>
      </c>
      <c r="J529" s="65">
        <v>0</v>
      </c>
      <c r="K529" s="73">
        <v>64</v>
      </c>
      <c r="L529" s="65">
        <v>72</v>
      </c>
      <c r="M529" s="65">
        <v>40</v>
      </c>
      <c r="N529" s="65">
        <v>30</v>
      </c>
      <c r="O529" s="65">
        <v>18</v>
      </c>
      <c r="P529" s="65">
        <v>22</v>
      </c>
      <c r="Q529" s="66">
        <f>AVERAGE(P529/(K529/9))</f>
        <v>3.09375</v>
      </c>
      <c r="R529" s="66">
        <f>AVERAGE(P529/O529)</f>
        <v>1.2222222222222223</v>
      </c>
      <c r="S529" s="66">
        <f>AVERAGE((L529*9)/K529)</f>
        <v>10.125</v>
      </c>
      <c r="T529" s="65"/>
      <c r="U529" s="65"/>
    </row>
    <row r="530" spans="1:87" s="71" customFormat="1" x14ac:dyDescent="0.25">
      <c r="A530" s="12" t="s">
        <v>150</v>
      </c>
      <c r="B530" s="12" t="s">
        <v>1</v>
      </c>
      <c r="C530" s="12">
        <v>4.22</v>
      </c>
      <c r="D530" s="12">
        <v>5</v>
      </c>
      <c r="E530" s="12">
        <v>6</v>
      </c>
      <c r="F530" s="12">
        <v>12</v>
      </c>
      <c r="G530" s="12">
        <v>10</v>
      </c>
      <c r="H530" s="12">
        <v>5</v>
      </c>
      <c r="I530" s="12">
        <v>0</v>
      </c>
      <c r="J530" s="12">
        <v>0</v>
      </c>
      <c r="K530" s="22">
        <v>64</v>
      </c>
      <c r="L530" s="12">
        <v>72</v>
      </c>
      <c r="M530" s="12">
        <v>40</v>
      </c>
      <c r="N530" s="12">
        <v>30</v>
      </c>
      <c r="O530" s="12">
        <v>18</v>
      </c>
      <c r="P530" s="12">
        <v>22</v>
      </c>
      <c r="Q530" s="37">
        <f>AVERAGE(P530/(K530/9))</f>
        <v>3.09375</v>
      </c>
      <c r="R530" s="37">
        <f>AVERAGE(P530/O530)</f>
        <v>1.2222222222222223</v>
      </c>
      <c r="S530" s="37">
        <f>AVERAGE((L530*9)/K530)</f>
        <v>10.125</v>
      </c>
      <c r="T530" s="12"/>
      <c r="U530" s="12"/>
    </row>
    <row r="531" spans="1:87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22"/>
      <c r="L531" s="12"/>
      <c r="M531" s="12"/>
      <c r="N531" s="12"/>
      <c r="O531" s="12"/>
      <c r="P531" s="12"/>
      <c r="Q531" s="37"/>
      <c r="R531" s="37"/>
      <c r="S531" s="37"/>
      <c r="T531" s="12"/>
      <c r="U531" s="12"/>
    </row>
    <row r="532" spans="1:87" x14ac:dyDescent="0.25">
      <c r="A532" s="65" t="s">
        <v>138</v>
      </c>
      <c r="B532" s="65">
        <v>1980</v>
      </c>
      <c r="C532" s="65">
        <v>3.25</v>
      </c>
      <c r="D532" s="65">
        <v>3</v>
      </c>
      <c r="E532" s="65">
        <v>0</v>
      </c>
      <c r="F532" s="65">
        <v>8</v>
      </c>
      <c r="G532" s="65">
        <v>4</v>
      </c>
      <c r="H532" s="65">
        <v>3</v>
      </c>
      <c r="I532" s="65">
        <v>0</v>
      </c>
      <c r="J532" s="65">
        <v>0</v>
      </c>
      <c r="K532" s="73">
        <v>36</v>
      </c>
      <c r="L532" s="65">
        <v>48</v>
      </c>
      <c r="M532" s="65">
        <v>16</v>
      </c>
      <c r="N532" s="65">
        <v>13</v>
      </c>
      <c r="O532" s="65">
        <v>8</v>
      </c>
      <c r="P532" s="65">
        <v>13</v>
      </c>
      <c r="Q532" s="66">
        <f>AVERAGE(P532/(K532/9))</f>
        <v>3.25</v>
      </c>
      <c r="R532" s="66">
        <f>AVERAGE(P532/O532)</f>
        <v>1.625</v>
      </c>
      <c r="S532" s="66">
        <f>AVERAGE((L532*9)/K532)</f>
        <v>12</v>
      </c>
      <c r="T532" s="65"/>
      <c r="U532" s="57"/>
    </row>
    <row r="533" spans="1:87" s="1" customFormat="1" x14ac:dyDescent="0.25">
      <c r="A533" s="13" t="s">
        <v>138</v>
      </c>
      <c r="B533" s="13">
        <v>1981</v>
      </c>
      <c r="C533" s="13">
        <v>3.24</v>
      </c>
      <c r="D533" s="13">
        <v>6</v>
      </c>
      <c r="E533" s="13">
        <v>5</v>
      </c>
      <c r="F533" s="13">
        <v>19</v>
      </c>
      <c r="G533" s="13">
        <v>12</v>
      </c>
      <c r="H533" s="13">
        <v>8</v>
      </c>
      <c r="I533" s="13">
        <v>0</v>
      </c>
      <c r="J533" s="13">
        <v>2</v>
      </c>
      <c r="K533" s="13">
        <v>83.3</v>
      </c>
      <c r="L533" s="13">
        <v>63</v>
      </c>
      <c r="M533" s="13">
        <v>41</v>
      </c>
      <c r="N533" s="13">
        <v>30</v>
      </c>
      <c r="O533" s="13">
        <v>46</v>
      </c>
      <c r="P533" s="13">
        <v>61</v>
      </c>
      <c r="Q533" s="37">
        <f>AVERAGE(P533/(K533/9))</f>
        <v>6.5906362545018018</v>
      </c>
      <c r="R533" s="37">
        <f>AVERAGE(P533/O533)</f>
        <v>1.326086956521739</v>
      </c>
      <c r="S533" s="37">
        <f>AVERAGE((L533*9)/K533)</f>
        <v>6.8067226890756301</v>
      </c>
      <c r="T533" s="13"/>
      <c r="U533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  <c r="BF533" s="44"/>
      <c r="BG533" s="44"/>
      <c r="BH533" s="44"/>
      <c r="BI533" s="44"/>
      <c r="BJ533" s="44"/>
      <c r="BK533" s="44"/>
      <c r="BL533" s="44"/>
      <c r="BM533" s="44"/>
      <c r="BN533" s="44"/>
      <c r="BO533" s="44"/>
      <c r="BP533" s="44"/>
      <c r="BQ533" s="44"/>
      <c r="BR533" s="44"/>
      <c r="BS533" s="44"/>
      <c r="BT533" s="44"/>
      <c r="BU533" s="44"/>
      <c r="BV533" s="44"/>
      <c r="BW533" s="44"/>
      <c r="BX533" s="44"/>
      <c r="BY533" s="44"/>
      <c r="BZ533" s="44"/>
      <c r="CA533" s="44"/>
      <c r="CB533" s="44"/>
      <c r="CC533" s="44"/>
      <c r="CD533" s="44"/>
      <c r="CE533" s="44"/>
      <c r="CF533" s="44"/>
      <c r="CG533" s="44"/>
      <c r="CH533" s="44"/>
      <c r="CI533" s="44"/>
    </row>
    <row r="534" spans="1:87" s="13" customFormat="1" x14ac:dyDescent="0.25">
      <c r="A534" s="12" t="s">
        <v>138</v>
      </c>
      <c r="B534" s="12" t="s">
        <v>1</v>
      </c>
      <c r="C534" s="12">
        <v>3.24</v>
      </c>
      <c r="D534" s="12">
        <v>9</v>
      </c>
      <c r="E534" s="12">
        <v>5</v>
      </c>
      <c r="F534" s="12">
        <v>27</v>
      </c>
      <c r="G534" s="12">
        <v>16</v>
      </c>
      <c r="H534" s="12">
        <v>11</v>
      </c>
      <c r="I534" s="12">
        <v>0</v>
      </c>
      <c r="J534" s="12">
        <v>2</v>
      </c>
      <c r="K534" s="12">
        <v>119.3</v>
      </c>
      <c r="L534" s="12">
        <v>111</v>
      </c>
      <c r="M534" s="12">
        <v>57</v>
      </c>
      <c r="N534" s="12">
        <v>43</v>
      </c>
      <c r="O534" s="12">
        <v>54</v>
      </c>
      <c r="P534" s="12">
        <v>74</v>
      </c>
      <c r="Q534" s="37">
        <f>AVERAGE(P534/(K534/9))</f>
        <v>5.5825649622799665</v>
      </c>
      <c r="R534" s="37">
        <f>AVERAGE(P534/O534)</f>
        <v>1.3703703703703705</v>
      </c>
      <c r="S534" s="37">
        <f>AVERAGE((L534*9)/K534)</f>
        <v>8.3738474434199492</v>
      </c>
      <c r="T534" s="12"/>
      <c r="U534" s="12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  <c r="BP534" s="46"/>
      <c r="BQ534" s="46"/>
      <c r="BR534" s="46"/>
      <c r="BS534" s="46"/>
      <c r="BT534" s="46"/>
      <c r="BU534" s="46"/>
      <c r="BV534" s="46"/>
      <c r="BW534" s="46"/>
      <c r="BX534" s="46"/>
      <c r="BY534" s="46"/>
      <c r="BZ534" s="46"/>
      <c r="CA534" s="46"/>
      <c r="CB534" s="46"/>
      <c r="CC534" s="46"/>
      <c r="CD534" s="46"/>
      <c r="CE534" s="46"/>
      <c r="CF534" s="46"/>
      <c r="CG534" s="46"/>
      <c r="CH534" s="46"/>
      <c r="CI534" s="46"/>
    </row>
    <row r="535" spans="1:87" s="65" customForma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37"/>
      <c r="R535" s="37"/>
      <c r="S535" s="37"/>
      <c r="T535" s="12"/>
      <c r="U535" s="12"/>
    </row>
    <row r="536" spans="1:87" s="13" customFormat="1" x14ac:dyDescent="0.25">
      <c r="A536" s="67" t="s">
        <v>202</v>
      </c>
      <c r="B536" s="67">
        <v>1980</v>
      </c>
      <c r="C536" s="67">
        <v>3.05</v>
      </c>
      <c r="D536" s="67">
        <v>2</v>
      </c>
      <c r="E536" s="67">
        <v>0</v>
      </c>
      <c r="F536" s="67">
        <v>4</v>
      </c>
      <c r="G536" s="67">
        <v>2</v>
      </c>
      <c r="H536" s="67">
        <v>1</v>
      </c>
      <c r="I536" s="67">
        <v>0</v>
      </c>
      <c r="J536" s="67"/>
      <c r="K536" s="67">
        <v>20.7</v>
      </c>
      <c r="L536" s="67">
        <v>23</v>
      </c>
      <c r="M536" s="67">
        <v>11</v>
      </c>
      <c r="N536" s="67">
        <v>7</v>
      </c>
      <c r="O536" s="67">
        <v>8</v>
      </c>
      <c r="P536" s="67">
        <v>17</v>
      </c>
      <c r="Q536" s="66">
        <f>AVERAGE(P536/(K536/9))</f>
        <v>7.3913043478260878</v>
      </c>
      <c r="R536" s="66">
        <f>AVERAGE(P536/O536)</f>
        <v>2.125</v>
      </c>
      <c r="S536" s="66">
        <f>AVERAGE((L536*9)/K536)</f>
        <v>10</v>
      </c>
      <c r="T536" s="67"/>
      <c r="U536" s="67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  <c r="BP536" s="46"/>
      <c r="BQ536" s="46"/>
      <c r="BR536" s="46"/>
      <c r="BS536" s="46"/>
      <c r="BT536" s="46"/>
      <c r="BU536" s="46"/>
      <c r="BV536" s="46"/>
      <c r="BW536" s="46"/>
      <c r="BX536" s="46"/>
      <c r="BY536" s="46"/>
      <c r="BZ536" s="46"/>
      <c r="CA536" s="46"/>
      <c r="CB536" s="46"/>
      <c r="CC536" s="46"/>
      <c r="CD536" s="46"/>
      <c r="CE536" s="46"/>
      <c r="CF536" s="46"/>
      <c r="CG536" s="46"/>
      <c r="CH536" s="46"/>
      <c r="CI536" s="46"/>
    </row>
    <row r="537" spans="1:87" s="13" customFormat="1" x14ac:dyDescent="0.25">
      <c r="A537" s="1" t="s">
        <v>202</v>
      </c>
      <c r="B537" s="1" t="s">
        <v>1</v>
      </c>
      <c r="C537" s="12">
        <v>3.05</v>
      </c>
      <c r="D537" s="12">
        <v>2</v>
      </c>
      <c r="E537" s="12">
        <v>0</v>
      </c>
      <c r="F537" s="12">
        <v>4</v>
      </c>
      <c r="G537" s="12">
        <v>2</v>
      </c>
      <c r="H537" s="12">
        <v>1</v>
      </c>
      <c r="I537" s="12">
        <v>0</v>
      </c>
      <c r="J537" s="12"/>
      <c r="K537" s="12">
        <v>20.7</v>
      </c>
      <c r="L537" s="12">
        <v>23</v>
      </c>
      <c r="M537" s="12">
        <v>11</v>
      </c>
      <c r="N537" s="12">
        <v>7</v>
      </c>
      <c r="O537" s="12">
        <v>8</v>
      </c>
      <c r="P537" s="12">
        <v>17</v>
      </c>
      <c r="Q537" s="37">
        <f>AVERAGE(P537/(K537/9))</f>
        <v>7.3913043478260878</v>
      </c>
      <c r="R537" s="37">
        <f>AVERAGE(P537/O537)</f>
        <v>2.125</v>
      </c>
      <c r="S537" s="37">
        <f>AVERAGE((L537*9)/K537)</f>
        <v>10</v>
      </c>
      <c r="T537" s="12"/>
      <c r="U537" s="12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  <c r="BP537" s="46"/>
      <c r="BQ537" s="46"/>
      <c r="BR537" s="46"/>
      <c r="BS537" s="46"/>
      <c r="BT537" s="46"/>
      <c r="BU537" s="46"/>
      <c r="BV537" s="46"/>
      <c r="BW537" s="46"/>
      <c r="BX537" s="46"/>
      <c r="BY537" s="46"/>
      <c r="BZ537" s="46"/>
      <c r="CA537" s="46"/>
      <c r="CB537" s="46"/>
      <c r="CC537" s="46"/>
      <c r="CD537" s="46"/>
      <c r="CE537" s="46"/>
      <c r="CF537" s="46"/>
      <c r="CG537" s="46"/>
      <c r="CH537" s="46"/>
      <c r="CI537" s="46"/>
    </row>
    <row r="538" spans="1:87" s="13" customForma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22"/>
      <c r="L538" s="12"/>
      <c r="M538" s="12"/>
      <c r="N538" s="12"/>
      <c r="O538" s="12"/>
      <c r="P538" s="12"/>
      <c r="Q538" s="37"/>
      <c r="R538" s="37"/>
      <c r="S538" s="37"/>
      <c r="T538" s="12"/>
      <c r="U538" s="12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  <c r="BP538" s="46"/>
      <c r="BQ538" s="46"/>
      <c r="BR538" s="46"/>
      <c r="BS538" s="46"/>
      <c r="BT538" s="46"/>
      <c r="BU538" s="46"/>
      <c r="BV538" s="46"/>
      <c r="BW538" s="46"/>
      <c r="BX538" s="46"/>
      <c r="BY538" s="46"/>
      <c r="BZ538" s="46"/>
      <c r="CA538" s="46"/>
      <c r="CB538" s="46"/>
      <c r="CC538" s="46"/>
      <c r="CD538" s="46"/>
      <c r="CE538" s="46"/>
      <c r="CF538" s="46"/>
      <c r="CG538" s="46"/>
      <c r="CH538" s="46"/>
      <c r="CI538" s="46"/>
    </row>
    <row r="539" spans="1:87" s="13" customFormat="1" x14ac:dyDescent="0.25">
      <c r="A539" s="14" t="s">
        <v>172</v>
      </c>
      <c r="B539" s="14">
        <v>1979</v>
      </c>
      <c r="C539" s="14">
        <v>8.68</v>
      </c>
      <c r="D539" s="14">
        <v>0</v>
      </c>
      <c r="E539" s="14">
        <v>1</v>
      </c>
      <c r="F539" s="14">
        <v>4</v>
      </c>
      <c r="G539" s="14">
        <v>2</v>
      </c>
      <c r="H539" s="14">
        <v>0</v>
      </c>
      <c r="I539" s="14">
        <v>0</v>
      </c>
      <c r="J539" s="14"/>
      <c r="K539" s="14">
        <v>9.6999999999999993</v>
      </c>
      <c r="L539" s="14">
        <v>13</v>
      </c>
      <c r="M539" s="14">
        <v>10</v>
      </c>
      <c r="N539" s="14">
        <v>9</v>
      </c>
      <c r="O539" s="14">
        <v>7</v>
      </c>
      <c r="P539" s="14">
        <v>6</v>
      </c>
      <c r="Q539" s="37">
        <f>AVERAGE(P539/(K539/9))</f>
        <v>5.5670103092783512</v>
      </c>
      <c r="R539" s="37">
        <f>AVERAGE(P539/O539)</f>
        <v>0.8571428571428571</v>
      </c>
      <c r="S539" s="37">
        <f>AVERAGE((L539*9)/K539)</f>
        <v>12.061855670103094</v>
      </c>
      <c r="T539" s="14"/>
      <c r="U539" s="14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  <c r="BP539" s="46"/>
      <c r="BQ539" s="46"/>
      <c r="BR539" s="46"/>
      <c r="BS539" s="46"/>
      <c r="BT539" s="46"/>
      <c r="BU539" s="46"/>
      <c r="BV539" s="46"/>
      <c r="BW539" s="46"/>
      <c r="BX539" s="46"/>
      <c r="BY539" s="46"/>
      <c r="BZ539" s="46"/>
      <c r="CA539" s="46"/>
      <c r="CB539" s="46"/>
      <c r="CC539" s="46"/>
      <c r="CD539" s="46"/>
      <c r="CE539" s="46"/>
      <c r="CF539" s="46"/>
      <c r="CG539" s="46"/>
      <c r="CH539" s="46"/>
      <c r="CI539" s="46"/>
    </row>
    <row r="540" spans="1:87" s="16" customFormat="1" x14ac:dyDescent="0.25">
      <c r="A540" s="14" t="s">
        <v>172</v>
      </c>
      <c r="B540" s="14">
        <v>1980</v>
      </c>
      <c r="C540" s="14">
        <v>2.12</v>
      </c>
      <c r="D540" s="14">
        <v>2</v>
      </c>
      <c r="E540" s="14">
        <v>1</v>
      </c>
      <c r="F540" s="14">
        <v>4</v>
      </c>
      <c r="G540" s="14">
        <v>4</v>
      </c>
      <c r="H540" s="14">
        <v>1</v>
      </c>
      <c r="I540" s="14">
        <v>1</v>
      </c>
      <c r="J540" s="14"/>
      <c r="K540" s="32">
        <v>17</v>
      </c>
      <c r="L540" s="14">
        <v>10</v>
      </c>
      <c r="M540" s="14">
        <v>4</v>
      </c>
      <c r="N540" s="14">
        <v>4</v>
      </c>
      <c r="O540" s="14">
        <v>8</v>
      </c>
      <c r="P540" s="14">
        <v>11</v>
      </c>
      <c r="Q540" s="37">
        <f>AVERAGE(P540/(K540/9))</f>
        <v>5.8235294117647056</v>
      </c>
      <c r="R540" s="37">
        <f>AVERAGE(P540/O540)</f>
        <v>1.375</v>
      </c>
      <c r="S540" s="37">
        <f>AVERAGE((L540*9)/K540)</f>
        <v>5.2941176470588234</v>
      </c>
      <c r="T540" s="14"/>
      <c r="U540" s="14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  <c r="BP540" s="46"/>
      <c r="BQ540" s="46"/>
      <c r="BR540" s="46"/>
      <c r="BS540" s="46"/>
      <c r="BT540" s="46"/>
      <c r="BU540" s="46"/>
      <c r="BV540" s="46"/>
      <c r="BW540" s="46"/>
      <c r="BX540" s="46"/>
      <c r="BY540" s="46"/>
      <c r="BZ540" s="46"/>
      <c r="CA540" s="46"/>
      <c r="CB540" s="46"/>
      <c r="CC540" s="46"/>
      <c r="CD540" s="46"/>
      <c r="CE540" s="46"/>
      <c r="CF540" s="46"/>
      <c r="CG540" s="46"/>
      <c r="CH540" s="46"/>
      <c r="CI540" s="46"/>
    </row>
    <row r="541" spans="1:87" s="13" customFormat="1" x14ac:dyDescent="0.25">
      <c r="A541" s="1" t="s">
        <v>172</v>
      </c>
      <c r="B541" s="1" t="s">
        <v>1</v>
      </c>
      <c r="C541" s="12">
        <v>4.38</v>
      </c>
      <c r="D541" s="12">
        <v>2</v>
      </c>
      <c r="E541" s="12">
        <v>2</v>
      </c>
      <c r="F541" s="12">
        <v>8</v>
      </c>
      <c r="G541" s="12">
        <v>6</v>
      </c>
      <c r="H541" s="12">
        <v>1</v>
      </c>
      <c r="I541" s="12">
        <v>1</v>
      </c>
      <c r="J541" s="12"/>
      <c r="K541" s="12">
        <v>26.7</v>
      </c>
      <c r="L541" s="12">
        <v>23</v>
      </c>
      <c r="M541" s="12">
        <v>14</v>
      </c>
      <c r="N541" s="12">
        <v>13</v>
      </c>
      <c r="O541" s="12">
        <v>15</v>
      </c>
      <c r="P541" s="12">
        <v>17</v>
      </c>
      <c r="Q541" s="37">
        <f>AVERAGE(P541/(K541/9))</f>
        <v>5.7303370786516847</v>
      </c>
      <c r="R541" s="37">
        <f>AVERAGE(P541/O541)</f>
        <v>1.1333333333333333</v>
      </c>
      <c r="S541" s="37">
        <f>AVERAGE((L541*9)/K541)</f>
        <v>7.7528089887640448</v>
      </c>
      <c r="T541" s="12"/>
      <c r="U541" s="12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  <c r="BP541" s="46"/>
      <c r="BQ541" s="46"/>
      <c r="BR541" s="46"/>
      <c r="BS541" s="46"/>
      <c r="BT541" s="46"/>
      <c r="BU541" s="46"/>
      <c r="BV541" s="46"/>
      <c r="BW541" s="46"/>
      <c r="BX541" s="46"/>
      <c r="BY541" s="46"/>
      <c r="BZ541" s="46"/>
      <c r="CA541" s="46"/>
      <c r="CB541" s="46"/>
      <c r="CC541" s="46"/>
      <c r="CD541" s="46"/>
      <c r="CE541" s="46"/>
      <c r="CF541" s="46"/>
      <c r="CG541" s="46"/>
      <c r="CH541" s="46"/>
      <c r="CI541" s="46"/>
    </row>
    <row r="542" spans="1:87" s="13" customFormat="1" x14ac:dyDescent="0.25">
      <c r="A542" s="1"/>
      <c r="B542" s="1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37"/>
      <c r="R542" s="37"/>
      <c r="S542" s="37"/>
      <c r="T542" s="12"/>
      <c r="U542" s="12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  <c r="BP542" s="46"/>
      <c r="BQ542" s="46"/>
      <c r="BR542" s="46"/>
      <c r="BS542" s="46"/>
      <c r="BT542" s="46"/>
      <c r="BU542" s="46"/>
      <c r="BV542" s="46"/>
      <c r="BW542" s="46"/>
      <c r="BX542" s="46"/>
      <c r="BY542" s="46"/>
      <c r="BZ542" s="46"/>
      <c r="CA542" s="46"/>
      <c r="CB542" s="46"/>
      <c r="CC542" s="46"/>
      <c r="CD542" s="46"/>
      <c r="CE542" s="46"/>
      <c r="CF542" s="46"/>
      <c r="CG542" s="46"/>
      <c r="CH542" s="46"/>
      <c r="CI542" s="46"/>
    </row>
    <row r="543" spans="1:87" s="12" customFormat="1" x14ac:dyDescent="0.25">
      <c r="A543" s="67" t="s">
        <v>204</v>
      </c>
      <c r="B543" s="67">
        <v>1978</v>
      </c>
      <c r="C543" s="67">
        <v>3.45</v>
      </c>
      <c r="D543" s="67">
        <v>0</v>
      </c>
      <c r="E543" s="67">
        <v>1</v>
      </c>
      <c r="F543" s="67">
        <v>5</v>
      </c>
      <c r="G543" s="67">
        <v>1</v>
      </c>
      <c r="H543" s="67">
        <v>0</v>
      </c>
      <c r="I543" s="67">
        <v>0</v>
      </c>
      <c r="J543" s="67"/>
      <c r="K543" s="67">
        <v>15.3</v>
      </c>
      <c r="L543" s="67">
        <v>20</v>
      </c>
      <c r="M543" s="67">
        <v>12</v>
      </c>
      <c r="N543" s="67">
        <v>6</v>
      </c>
      <c r="O543" s="67">
        <v>11</v>
      </c>
      <c r="P543" s="67">
        <v>10</v>
      </c>
      <c r="Q543" s="66">
        <f>AVERAGE(P543/(K543/9))</f>
        <v>5.8823529411764701</v>
      </c>
      <c r="R543" s="66">
        <f>AVERAGE(P543/O543)</f>
        <v>0.90909090909090906</v>
      </c>
      <c r="S543" s="66">
        <f>AVERAGE((L543*9)/K543)</f>
        <v>11.76470588235294</v>
      </c>
      <c r="T543" s="67"/>
      <c r="U543" s="6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  <c r="BN543" s="47"/>
      <c r="BO543" s="47"/>
      <c r="BP543" s="47"/>
      <c r="BQ543" s="47"/>
      <c r="BR543" s="47"/>
      <c r="BS543" s="47"/>
      <c r="BT543" s="47"/>
      <c r="BU543" s="47"/>
      <c r="BV543" s="47"/>
      <c r="BW543" s="47"/>
      <c r="BX543" s="47"/>
      <c r="BY543" s="47"/>
      <c r="BZ543" s="47"/>
      <c r="CA543" s="47"/>
      <c r="CB543" s="47"/>
      <c r="CC543" s="47"/>
      <c r="CD543" s="47"/>
      <c r="CE543" s="47"/>
      <c r="CF543" s="47"/>
      <c r="CG543" s="47"/>
      <c r="CH543" s="47"/>
      <c r="CI543" s="47"/>
    </row>
    <row r="544" spans="1:87" s="13" customFormat="1" x14ac:dyDescent="0.25">
      <c r="A544" s="20" t="s">
        <v>204</v>
      </c>
      <c r="B544" s="20">
        <v>1980</v>
      </c>
      <c r="C544" s="20">
        <v>9.34</v>
      </c>
      <c r="D544" s="20">
        <v>0</v>
      </c>
      <c r="E544" s="20">
        <v>1</v>
      </c>
      <c r="F544" s="20">
        <v>7</v>
      </c>
      <c r="G544" s="20">
        <v>1</v>
      </c>
      <c r="H544" s="20">
        <v>0</v>
      </c>
      <c r="I544" s="20">
        <v>0</v>
      </c>
      <c r="J544" s="20"/>
      <c r="K544" s="20">
        <v>8.6999999999999993</v>
      </c>
      <c r="L544" s="20">
        <v>17</v>
      </c>
      <c r="M544" s="20">
        <v>15</v>
      </c>
      <c r="N544" s="20">
        <v>9</v>
      </c>
      <c r="O544" s="20">
        <v>10</v>
      </c>
      <c r="P544" s="20">
        <v>5</v>
      </c>
      <c r="Q544" s="37">
        <f>AVERAGE(P544/(K544/9))</f>
        <v>5.1724137931034484</v>
      </c>
      <c r="R544" s="37">
        <f>AVERAGE(P544/O544)</f>
        <v>0.5</v>
      </c>
      <c r="S544" s="37">
        <f>AVERAGE((L544*9)/K544)</f>
        <v>17.586206896551726</v>
      </c>
      <c r="T544" s="20"/>
      <c r="U544" s="20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  <c r="BP544" s="46"/>
      <c r="BQ544" s="46"/>
      <c r="BR544" s="46"/>
      <c r="BS544" s="46"/>
      <c r="BT544" s="46"/>
      <c r="BU544" s="46"/>
      <c r="BV544" s="46"/>
      <c r="BW544" s="46"/>
      <c r="BX544" s="46"/>
      <c r="BY544" s="46"/>
      <c r="BZ544" s="46"/>
      <c r="CA544" s="46"/>
      <c r="CB544" s="46"/>
      <c r="CC544" s="46"/>
      <c r="CD544" s="46"/>
      <c r="CE544" s="46"/>
      <c r="CF544" s="46"/>
      <c r="CG544" s="46"/>
      <c r="CH544" s="46"/>
      <c r="CI544" s="46"/>
    </row>
    <row r="545" spans="1:87" s="65" customFormat="1" x14ac:dyDescent="0.25">
      <c r="A545" s="20" t="s">
        <v>204</v>
      </c>
      <c r="B545" s="20">
        <v>1981</v>
      </c>
      <c r="C545" s="20">
        <v>107.46</v>
      </c>
      <c r="D545" s="20">
        <v>0</v>
      </c>
      <c r="E545" s="20">
        <v>1</v>
      </c>
      <c r="F545" s="20">
        <v>2</v>
      </c>
      <c r="G545" s="20">
        <v>1</v>
      </c>
      <c r="H545" s="20">
        <v>0</v>
      </c>
      <c r="I545" s="20">
        <v>0</v>
      </c>
      <c r="J545" s="20"/>
      <c r="K545" s="20">
        <v>0.7</v>
      </c>
      <c r="L545" s="20">
        <v>4</v>
      </c>
      <c r="M545" s="20">
        <v>8</v>
      </c>
      <c r="N545" s="20">
        <v>8</v>
      </c>
      <c r="O545" s="20">
        <v>4</v>
      </c>
      <c r="P545" s="20">
        <v>1</v>
      </c>
      <c r="Q545" s="37">
        <f>AVERAGE(P545/(K545/9))</f>
        <v>12.857142857142858</v>
      </c>
      <c r="R545" s="37">
        <f>AVERAGE(P545/O545)</f>
        <v>0.25</v>
      </c>
      <c r="S545" s="37">
        <f>AVERAGE((L545*9)/K545)</f>
        <v>51.428571428571431</v>
      </c>
      <c r="T545" s="20"/>
      <c r="U545" s="20"/>
    </row>
    <row r="546" spans="1:87" s="12" customFormat="1" x14ac:dyDescent="0.25">
      <c r="A546" s="1" t="s">
        <v>204</v>
      </c>
      <c r="B546" s="1" t="s">
        <v>1</v>
      </c>
      <c r="C546" s="12">
        <v>8.3800000000000008</v>
      </c>
      <c r="D546" s="12">
        <v>0</v>
      </c>
      <c r="E546" s="12">
        <v>3</v>
      </c>
      <c r="F546" s="12">
        <v>14</v>
      </c>
      <c r="G546" s="12">
        <v>3</v>
      </c>
      <c r="H546" s="12">
        <v>0</v>
      </c>
      <c r="I546" s="12">
        <v>0</v>
      </c>
      <c r="K546" s="12">
        <v>24.7</v>
      </c>
      <c r="L546" s="12">
        <v>41</v>
      </c>
      <c r="M546" s="12">
        <v>35</v>
      </c>
      <c r="N546" s="12">
        <v>23</v>
      </c>
      <c r="O546" s="12">
        <v>25</v>
      </c>
      <c r="P546" s="12">
        <v>16</v>
      </c>
      <c r="Q546" s="37">
        <f>AVERAGE(P546/(K546/9))</f>
        <v>5.8299595141700404</v>
      </c>
      <c r="R546" s="37">
        <f>AVERAGE(P546/O546)</f>
        <v>0.64</v>
      </c>
      <c r="S546" s="37">
        <f>AVERAGE((L546*9)/K546)</f>
        <v>14.93927125506073</v>
      </c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  <c r="BN546" s="47"/>
      <c r="BO546" s="47"/>
      <c r="BP546" s="47"/>
      <c r="BQ546" s="47"/>
      <c r="BR546" s="47"/>
      <c r="BS546" s="47"/>
      <c r="BT546" s="47"/>
      <c r="BU546" s="47"/>
      <c r="BV546" s="47"/>
      <c r="BW546" s="47"/>
      <c r="BX546" s="47"/>
      <c r="BY546" s="47"/>
      <c r="BZ546" s="47"/>
      <c r="CA546" s="47"/>
      <c r="CB546" s="47"/>
      <c r="CC546" s="47"/>
      <c r="CD546" s="47"/>
      <c r="CE546" s="47"/>
      <c r="CF546" s="47"/>
      <c r="CG546" s="47"/>
      <c r="CH546" s="47"/>
      <c r="CI546" s="47"/>
    </row>
    <row r="547" spans="1:87" s="13" customForma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22"/>
      <c r="L547" s="12"/>
      <c r="M547" s="12"/>
      <c r="N547" s="12"/>
      <c r="O547" s="12"/>
      <c r="P547" s="12"/>
      <c r="Q547" s="37"/>
      <c r="R547" s="37"/>
      <c r="S547" s="37"/>
      <c r="T547" s="12"/>
      <c r="U547" s="12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  <c r="BP547" s="46"/>
      <c r="BQ547" s="46"/>
      <c r="BR547" s="46"/>
      <c r="BS547" s="46"/>
      <c r="BT547" s="46"/>
      <c r="BU547" s="46"/>
      <c r="BV547" s="46"/>
      <c r="BW547" s="46"/>
      <c r="BX547" s="46"/>
      <c r="BY547" s="46"/>
      <c r="BZ547" s="46"/>
      <c r="CA547" s="46"/>
      <c r="CB547" s="46"/>
      <c r="CC547" s="46"/>
      <c r="CD547" s="46"/>
      <c r="CE547" s="46"/>
      <c r="CF547" s="46"/>
      <c r="CG547" s="46"/>
      <c r="CH547" s="46"/>
      <c r="CI547" s="46"/>
    </row>
    <row r="548" spans="1:87" s="13" customFormat="1" x14ac:dyDescent="0.25">
      <c r="A548" s="65" t="s">
        <v>149</v>
      </c>
      <c r="B548" s="65">
        <v>1978</v>
      </c>
      <c r="C548" s="65">
        <v>4.05</v>
      </c>
      <c r="D548" s="65">
        <v>2</v>
      </c>
      <c r="E548" s="65">
        <v>1</v>
      </c>
      <c r="F548" s="65">
        <v>4</v>
      </c>
      <c r="G548" s="65">
        <v>2</v>
      </c>
      <c r="H548" s="65">
        <v>1</v>
      </c>
      <c r="I548" s="65">
        <v>0</v>
      </c>
      <c r="J548" s="65">
        <v>0</v>
      </c>
      <c r="K548" s="73">
        <v>20</v>
      </c>
      <c r="L548" s="65">
        <v>19</v>
      </c>
      <c r="M548" s="65">
        <v>10</v>
      </c>
      <c r="N548" s="65">
        <v>9</v>
      </c>
      <c r="O548" s="65">
        <v>18</v>
      </c>
      <c r="P548" s="65">
        <v>13</v>
      </c>
      <c r="Q548" s="66">
        <f>AVERAGE(P548/(K548/9))</f>
        <v>5.85</v>
      </c>
      <c r="R548" s="66">
        <f>AVERAGE(P548/O548)</f>
        <v>0.72222222222222221</v>
      </c>
      <c r="S548" s="66">
        <f>AVERAGE((L548*9)/K548)</f>
        <v>8.5500000000000007</v>
      </c>
      <c r="T548" s="65"/>
      <c r="U548" s="65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  <c r="BP548" s="46"/>
      <c r="BQ548" s="46"/>
      <c r="BR548" s="46"/>
      <c r="BS548" s="46"/>
      <c r="BT548" s="46"/>
      <c r="BU548" s="46"/>
      <c r="BV548" s="46"/>
      <c r="BW548" s="46"/>
      <c r="BX548" s="46"/>
      <c r="BY548" s="46"/>
      <c r="BZ548" s="46"/>
      <c r="CA548" s="46"/>
      <c r="CB548" s="46"/>
      <c r="CC548" s="46"/>
      <c r="CD548" s="46"/>
      <c r="CE548" s="46"/>
      <c r="CF548" s="46"/>
      <c r="CG548" s="46"/>
      <c r="CH548" s="46"/>
      <c r="CI548" s="46"/>
    </row>
    <row r="549" spans="1:87" s="13" customFormat="1" x14ac:dyDescent="0.25">
      <c r="A549" s="13" t="s">
        <v>149</v>
      </c>
      <c r="B549" s="13">
        <v>1979</v>
      </c>
      <c r="C549" s="13">
        <v>4.32</v>
      </c>
      <c r="D549" s="13">
        <v>5</v>
      </c>
      <c r="E549" s="13">
        <v>4</v>
      </c>
      <c r="F549" s="13">
        <v>11</v>
      </c>
      <c r="G549" s="13">
        <v>8</v>
      </c>
      <c r="H549" s="13">
        <v>5</v>
      </c>
      <c r="I549" s="13">
        <v>0</v>
      </c>
      <c r="J549" s="13">
        <v>0</v>
      </c>
      <c r="K549" s="31">
        <v>50</v>
      </c>
      <c r="L549" s="13">
        <v>50</v>
      </c>
      <c r="M549" s="13">
        <v>31</v>
      </c>
      <c r="N549" s="13">
        <v>24</v>
      </c>
      <c r="O549" s="13">
        <v>32</v>
      </c>
      <c r="P549" s="13">
        <v>38</v>
      </c>
      <c r="Q549" s="37">
        <f>AVERAGE(P549/(K549/9))</f>
        <v>6.84</v>
      </c>
      <c r="R549" s="37">
        <f>AVERAGE(P549/O549)</f>
        <v>1.1875</v>
      </c>
      <c r="S549" s="37">
        <f>AVERAGE((L549*9)/K549)</f>
        <v>9</v>
      </c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  <c r="BP549" s="46"/>
      <c r="BQ549" s="46"/>
      <c r="BR549" s="46"/>
      <c r="BS549" s="46"/>
      <c r="BT549" s="46"/>
      <c r="BU549" s="46"/>
      <c r="BV549" s="46"/>
      <c r="BW549" s="46"/>
      <c r="BX549" s="46"/>
      <c r="BY549" s="46"/>
      <c r="BZ549" s="46"/>
      <c r="CA549" s="46"/>
      <c r="CB549" s="46"/>
      <c r="CC549" s="46"/>
      <c r="CD549" s="46"/>
      <c r="CE549" s="46"/>
      <c r="CF549" s="46"/>
      <c r="CG549" s="46"/>
      <c r="CH549" s="46"/>
      <c r="CI549" s="46"/>
    </row>
    <row r="550" spans="1:87" s="13" customFormat="1" x14ac:dyDescent="0.25">
      <c r="A550" s="13" t="s">
        <v>149</v>
      </c>
      <c r="B550" s="13">
        <v>1980</v>
      </c>
      <c r="C550" s="13">
        <v>6.64</v>
      </c>
      <c r="D550" s="13">
        <v>2</v>
      </c>
      <c r="E550" s="13">
        <v>3</v>
      </c>
      <c r="F550" s="13">
        <v>9</v>
      </c>
      <c r="G550" s="13">
        <v>6</v>
      </c>
      <c r="H550" s="13">
        <v>3</v>
      </c>
      <c r="I550" s="13">
        <v>0</v>
      </c>
      <c r="J550" s="13">
        <v>1</v>
      </c>
      <c r="K550" s="13">
        <v>40.700000000000003</v>
      </c>
      <c r="L550" s="13">
        <v>50</v>
      </c>
      <c r="M550" s="13">
        <v>38</v>
      </c>
      <c r="N550" s="13">
        <v>30</v>
      </c>
      <c r="O550" s="13">
        <v>31</v>
      </c>
      <c r="P550" s="13">
        <v>38</v>
      </c>
      <c r="Q550" s="37">
        <f>AVERAGE(P550/(K550/9))</f>
        <v>8.4029484029484038</v>
      </c>
      <c r="R550" s="37">
        <f>AVERAGE(P550/O550)</f>
        <v>1.2258064516129032</v>
      </c>
      <c r="S550" s="37">
        <f>AVERAGE((L550*9)/K550)</f>
        <v>11.056511056511056</v>
      </c>
      <c r="U550" s="12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  <c r="BP550" s="46"/>
      <c r="BQ550" s="46"/>
      <c r="BR550" s="46"/>
      <c r="BS550" s="46"/>
      <c r="BT550" s="46"/>
      <c r="BU550" s="46"/>
      <c r="BV550" s="46"/>
      <c r="BW550" s="46"/>
      <c r="BX550" s="46"/>
      <c r="BY550" s="46"/>
      <c r="BZ550" s="46"/>
      <c r="CA550" s="46"/>
      <c r="CB550" s="46"/>
      <c r="CC550" s="46"/>
      <c r="CD550" s="46"/>
      <c r="CE550" s="46"/>
      <c r="CF550" s="46"/>
      <c r="CG550" s="46"/>
      <c r="CH550" s="46"/>
      <c r="CI550" s="46"/>
    </row>
    <row r="551" spans="1:87" s="65" customFormat="1" x14ac:dyDescent="0.25">
      <c r="A551" s="12" t="s">
        <v>149</v>
      </c>
      <c r="B551" s="12" t="s">
        <v>1</v>
      </c>
      <c r="C551" s="12">
        <v>5.12</v>
      </c>
      <c r="D551" s="12">
        <v>9</v>
      </c>
      <c r="E551" s="12">
        <v>8</v>
      </c>
      <c r="F551" s="12">
        <v>24</v>
      </c>
      <c r="G551" s="12">
        <v>16</v>
      </c>
      <c r="H551" s="12">
        <v>9</v>
      </c>
      <c r="I551" s="12">
        <v>0</v>
      </c>
      <c r="J551" s="12">
        <v>1</v>
      </c>
      <c r="K551" s="12">
        <v>110.7</v>
      </c>
      <c r="L551" s="12">
        <v>119</v>
      </c>
      <c r="M551" s="12">
        <v>79</v>
      </c>
      <c r="N551" s="12">
        <v>63</v>
      </c>
      <c r="O551" s="12">
        <v>81</v>
      </c>
      <c r="P551" s="12">
        <v>89</v>
      </c>
      <c r="Q551" s="37">
        <f>AVERAGE(P551/(K551/9))</f>
        <v>7.2357723577235769</v>
      </c>
      <c r="R551" s="37">
        <f>AVERAGE(P551/O551)</f>
        <v>1.0987654320987654</v>
      </c>
      <c r="S551" s="37">
        <f>AVERAGE((L551*9)/K551)</f>
        <v>9.6747967479674788</v>
      </c>
      <c r="T551" s="12"/>
      <c r="U551" s="12"/>
    </row>
    <row r="552" spans="1:87" s="13" customForma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37"/>
      <c r="R552" s="37"/>
      <c r="S552" s="37"/>
      <c r="T552" s="12"/>
      <c r="U552" s="12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  <c r="BP552" s="46"/>
      <c r="BQ552" s="46"/>
      <c r="BR552" s="46"/>
      <c r="BS552" s="46"/>
      <c r="BT552" s="46"/>
      <c r="BU552" s="46"/>
      <c r="BV552" s="46"/>
      <c r="BW552" s="46"/>
      <c r="BX552" s="46"/>
      <c r="BY552" s="46"/>
      <c r="BZ552" s="46"/>
      <c r="CA552" s="46"/>
      <c r="CB552" s="46"/>
      <c r="CC552" s="46"/>
      <c r="CD552" s="46"/>
      <c r="CE552" s="46"/>
      <c r="CF552" s="46"/>
      <c r="CG552" s="46"/>
      <c r="CH552" s="46"/>
      <c r="CI552" s="46"/>
    </row>
    <row r="553" spans="1:87" s="13" customFormat="1" x14ac:dyDescent="0.25">
      <c r="A553" s="14" t="s">
        <v>171</v>
      </c>
      <c r="B553" s="14">
        <v>1978</v>
      </c>
      <c r="C553" s="33">
        <v>0</v>
      </c>
      <c r="D553" s="14">
        <v>0</v>
      </c>
      <c r="E553" s="14">
        <v>0</v>
      </c>
      <c r="F553" s="14">
        <v>1</v>
      </c>
      <c r="G553" s="14">
        <v>0</v>
      </c>
      <c r="H553" s="14">
        <v>0</v>
      </c>
      <c r="I553" s="14">
        <v>0</v>
      </c>
      <c r="J553" s="14"/>
      <c r="K553" s="32">
        <v>4</v>
      </c>
      <c r="L553" s="14">
        <v>2</v>
      </c>
      <c r="M553" s="14">
        <v>0</v>
      </c>
      <c r="N553" s="14">
        <v>0</v>
      </c>
      <c r="O553" s="14">
        <v>1</v>
      </c>
      <c r="P553" s="14">
        <v>3</v>
      </c>
      <c r="Q553" s="37">
        <f>AVERAGE(P553/(K553/9))</f>
        <v>6.75</v>
      </c>
      <c r="R553" s="37">
        <f>AVERAGE(P553/O553)</f>
        <v>3</v>
      </c>
      <c r="S553" s="37">
        <f>AVERAGE((L553*9)/K553)</f>
        <v>4.5</v>
      </c>
      <c r="T553" s="14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  <c r="BP553" s="46"/>
      <c r="BQ553" s="46"/>
      <c r="BR553" s="46"/>
      <c r="BS553" s="46"/>
      <c r="BT553" s="46"/>
      <c r="BU553" s="46"/>
      <c r="BV553" s="46"/>
      <c r="BW553" s="46"/>
      <c r="BX553" s="46"/>
      <c r="BY553" s="46"/>
      <c r="BZ553" s="46"/>
      <c r="CA553" s="46"/>
      <c r="CB553" s="46"/>
      <c r="CC553" s="46"/>
      <c r="CD553" s="46"/>
      <c r="CE553" s="46"/>
      <c r="CF553" s="46"/>
      <c r="CG553" s="46"/>
      <c r="CH553" s="46"/>
      <c r="CI553" s="46"/>
    </row>
    <row r="554" spans="1:87" s="13" customFormat="1" x14ac:dyDescent="0.25">
      <c r="A554" s="14" t="s">
        <v>171</v>
      </c>
      <c r="B554" s="14">
        <v>1979</v>
      </c>
      <c r="C554" s="14">
        <v>1.94</v>
      </c>
      <c r="D554" s="14">
        <v>3</v>
      </c>
      <c r="E554" s="14">
        <v>3</v>
      </c>
      <c r="F554" s="14">
        <v>11</v>
      </c>
      <c r="G554" s="14">
        <v>7</v>
      </c>
      <c r="H554" s="14">
        <v>5</v>
      </c>
      <c r="I554" s="14">
        <v>1</v>
      </c>
      <c r="J554" s="14"/>
      <c r="K554" s="14">
        <v>60.3</v>
      </c>
      <c r="L554" s="14">
        <v>53</v>
      </c>
      <c r="M554" s="14">
        <v>22</v>
      </c>
      <c r="N554" s="14">
        <v>13</v>
      </c>
      <c r="O554" s="14">
        <v>20</v>
      </c>
      <c r="P554" s="14">
        <v>21</v>
      </c>
      <c r="Q554" s="37">
        <f>AVERAGE(P554/(K554/9))</f>
        <v>3.1343283582089554</v>
      </c>
      <c r="R554" s="37">
        <f>AVERAGE(P554/O554)</f>
        <v>1.05</v>
      </c>
      <c r="S554" s="37">
        <f>AVERAGE((L554*9)/K554)</f>
        <v>7.91044776119403</v>
      </c>
      <c r="T554" s="14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  <c r="BP554" s="46"/>
      <c r="BQ554" s="46"/>
      <c r="BR554" s="46"/>
      <c r="BS554" s="46"/>
      <c r="BT554" s="46"/>
      <c r="BU554" s="46"/>
      <c r="BV554" s="46"/>
      <c r="BW554" s="46"/>
      <c r="BX554" s="46"/>
      <c r="BY554" s="46"/>
      <c r="BZ554" s="46"/>
      <c r="CA554" s="46"/>
      <c r="CB554" s="46"/>
      <c r="CC554" s="46"/>
      <c r="CD554" s="46"/>
      <c r="CE554" s="46"/>
      <c r="CF554" s="46"/>
      <c r="CG554" s="46"/>
      <c r="CH554" s="46"/>
      <c r="CI554" s="46"/>
    </row>
    <row r="555" spans="1:87" s="13" customFormat="1" x14ac:dyDescent="0.25">
      <c r="A555" s="14" t="s">
        <v>171</v>
      </c>
      <c r="B555" s="14">
        <v>1980</v>
      </c>
      <c r="C555" s="14">
        <v>3.89</v>
      </c>
      <c r="D555" s="14">
        <v>1</v>
      </c>
      <c r="E555" s="14">
        <v>4</v>
      </c>
      <c r="F555" s="14">
        <v>9</v>
      </c>
      <c r="G555" s="14">
        <v>6</v>
      </c>
      <c r="H555" s="14">
        <v>4</v>
      </c>
      <c r="I555" s="14">
        <v>1</v>
      </c>
      <c r="J555" s="14"/>
      <c r="K555" s="14">
        <v>34.700000000000003</v>
      </c>
      <c r="L555" s="14">
        <v>34</v>
      </c>
      <c r="M555" s="14">
        <v>26</v>
      </c>
      <c r="N555" s="14">
        <v>15</v>
      </c>
      <c r="O555" s="14">
        <v>17</v>
      </c>
      <c r="P555" s="14">
        <v>19</v>
      </c>
      <c r="Q555" s="37">
        <f>AVERAGE(P555/(K555/9))</f>
        <v>4.9279538904899125</v>
      </c>
      <c r="R555" s="37">
        <f>AVERAGE(P555/O555)</f>
        <v>1.1176470588235294</v>
      </c>
      <c r="S555" s="37">
        <f>AVERAGE((L555*9)/K555)</f>
        <v>8.8184438040345814</v>
      </c>
      <c r="T555" s="14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  <c r="BP555" s="46"/>
      <c r="BQ555" s="46"/>
      <c r="BR555" s="46"/>
      <c r="BS555" s="46"/>
      <c r="BT555" s="46"/>
      <c r="BU555" s="46"/>
      <c r="BV555" s="46"/>
      <c r="BW555" s="46"/>
      <c r="BX555" s="46"/>
      <c r="BY555" s="46"/>
      <c r="BZ555" s="46"/>
      <c r="CA555" s="46"/>
      <c r="CB555" s="46"/>
      <c r="CC555" s="46"/>
      <c r="CD555" s="46"/>
      <c r="CE555" s="46"/>
      <c r="CF555" s="46"/>
      <c r="CG555" s="46"/>
      <c r="CH555" s="46"/>
      <c r="CI555" s="46"/>
    </row>
    <row r="556" spans="1:87" s="13" customFormat="1" x14ac:dyDescent="0.25">
      <c r="A556" s="1" t="s">
        <v>171</v>
      </c>
      <c r="B556" s="1" t="s">
        <v>1</v>
      </c>
      <c r="C556" s="12">
        <v>2.5499999999999998</v>
      </c>
      <c r="D556" s="12">
        <v>4</v>
      </c>
      <c r="E556" s="12">
        <v>7</v>
      </c>
      <c r="F556" s="12">
        <v>21</v>
      </c>
      <c r="G556" s="12">
        <v>13</v>
      </c>
      <c r="H556" s="12">
        <v>9</v>
      </c>
      <c r="I556" s="12">
        <v>2</v>
      </c>
      <c r="J556" s="12"/>
      <c r="K556" s="22">
        <v>99</v>
      </c>
      <c r="L556" s="12">
        <v>89</v>
      </c>
      <c r="M556" s="12">
        <v>48</v>
      </c>
      <c r="N556" s="12">
        <v>28</v>
      </c>
      <c r="O556" s="12">
        <v>38</v>
      </c>
      <c r="P556" s="12">
        <v>43</v>
      </c>
      <c r="Q556" s="37">
        <f>AVERAGE(P556/(K556/9))</f>
        <v>3.9090909090909092</v>
      </c>
      <c r="R556" s="37">
        <f>AVERAGE(P556/O556)</f>
        <v>1.131578947368421</v>
      </c>
      <c r="S556" s="37">
        <f>AVERAGE((L556*9)/K556)</f>
        <v>8.0909090909090917</v>
      </c>
      <c r="T556" s="12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  <c r="BP556" s="46"/>
      <c r="BQ556" s="46"/>
      <c r="BR556" s="46"/>
      <c r="BS556" s="46"/>
      <c r="BT556" s="46"/>
      <c r="BU556" s="46"/>
      <c r="BV556" s="46"/>
      <c r="BW556" s="46"/>
      <c r="BX556" s="46"/>
      <c r="BY556" s="46"/>
      <c r="BZ556" s="46"/>
      <c r="CA556" s="46"/>
      <c r="CB556" s="46"/>
      <c r="CC556" s="46"/>
      <c r="CD556" s="46"/>
      <c r="CE556" s="46"/>
      <c r="CF556" s="46"/>
      <c r="CG556" s="46"/>
      <c r="CH556" s="46"/>
      <c r="CI556" s="46"/>
    </row>
    <row r="557" spans="1:87" s="65" customForma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37"/>
      <c r="R557" s="37"/>
      <c r="S557" s="37"/>
      <c r="T557" s="12"/>
      <c r="U557" s="12"/>
    </row>
    <row r="558" spans="1:87" s="13" customFormat="1" x14ac:dyDescent="0.25">
      <c r="A558" s="57" t="s">
        <v>133</v>
      </c>
      <c r="B558" s="65">
        <v>1976</v>
      </c>
      <c r="C558" s="57">
        <v>4.42</v>
      </c>
      <c r="D558" s="57">
        <v>3</v>
      </c>
      <c r="E558" s="57">
        <v>2</v>
      </c>
      <c r="F558" s="57">
        <v>7</v>
      </c>
      <c r="G558" s="57">
        <v>7</v>
      </c>
      <c r="H558" s="57">
        <v>2</v>
      </c>
      <c r="I558" s="57">
        <v>0</v>
      </c>
      <c r="J558" s="57"/>
      <c r="K558" s="57">
        <v>40.700000000000003</v>
      </c>
      <c r="L558" s="57">
        <v>38</v>
      </c>
      <c r="M558" s="57">
        <v>24</v>
      </c>
      <c r="N558" s="57">
        <v>20</v>
      </c>
      <c r="O558" s="57">
        <v>23</v>
      </c>
      <c r="P558" s="57">
        <v>25</v>
      </c>
      <c r="Q558" s="66">
        <f>AVERAGE(P558/(K558/9))</f>
        <v>5.5282555282555288</v>
      </c>
      <c r="R558" s="66">
        <f>AVERAGE(P558/O558)</f>
        <v>1.0869565217391304</v>
      </c>
      <c r="S558" s="66">
        <f>AVERAGE((L558*9)/K558)</f>
        <v>8.4029484029484021</v>
      </c>
      <c r="T558" s="57"/>
      <c r="U558" s="71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  <c r="BP558" s="46"/>
      <c r="BQ558" s="46"/>
      <c r="BR558" s="46"/>
      <c r="BS558" s="46"/>
      <c r="BT558" s="46"/>
      <c r="BU558" s="46"/>
      <c r="BV558" s="46"/>
      <c r="BW558" s="46"/>
      <c r="BX558" s="46"/>
      <c r="BY558" s="46"/>
      <c r="BZ558" s="46"/>
      <c r="CA558" s="46"/>
      <c r="CB558" s="46"/>
      <c r="CC558" s="46"/>
      <c r="CD558" s="46"/>
      <c r="CE558" s="46"/>
      <c r="CF558" s="46"/>
      <c r="CG558" s="46"/>
      <c r="CH558" s="46"/>
      <c r="CI558" s="46"/>
    </row>
    <row r="559" spans="1:87" s="13" customFormat="1" x14ac:dyDescent="0.25">
      <c r="A559" t="s">
        <v>133</v>
      </c>
      <c r="B559" s="13">
        <v>1977</v>
      </c>
      <c r="C559">
        <v>2.5499999999999998</v>
      </c>
      <c r="D559">
        <v>3</v>
      </c>
      <c r="E559">
        <v>4</v>
      </c>
      <c r="F559">
        <v>8</v>
      </c>
      <c r="G559">
        <v>5</v>
      </c>
      <c r="H559">
        <v>5</v>
      </c>
      <c r="I559">
        <v>1</v>
      </c>
      <c r="J559"/>
      <c r="K559">
        <v>42.3</v>
      </c>
      <c r="L559">
        <v>31</v>
      </c>
      <c r="M559">
        <v>19</v>
      </c>
      <c r="N559">
        <v>12</v>
      </c>
      <c r="O559">
        <v>20</v>
      </c>
      <c r="P559">
        <v>20</v>
      </c>
      <c r="Q559" s="37">
        <f>AVERAGE(P559/(K559/9))</f>
        <v>4.255319148936171</v>
      </c>
      <c r="R559" s="37">
        <f>AVERAGE(P559/O559)</f>
        <v>1</v>
      </c>
      <c r="S559" s="37">
        <f>AVERAGE((L559*9)/K559)</f>
        <v>6.5957446808510642</v>
      </c>
      <c r="T559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  <c r="BP559" s="46"/>
      <c r="BQ559" s="46"/>
      <c r="BR559" s="46"/>
      <c r="BS559" s="46"/>
      <c r="BT559" s="46"/>
      <c r="BU559" s="46"/>
      <c r="BV559" s="46"/>
      <c r="BW559" s="46"/>
      <c r="BX559" s="46"/>
      <c r="BY559" s="46"/>
      <c r="BZ559" s="46"/>
      <c r="CA559" s="46"/>
      <c r="CB559" s="46"/>
      <c r="CC559" s="46"/>
      <c r="CD559" s="46"/>
      <c r="CE559" s="46"/>
      <c r="CF559" s="46"/>
      <c r="CG559" s="46"/>
      <c r="CH559" s="46"/>
      <c r="CI559" s="46"/>
    </row>
    <row r="560" spans="1:87" s="13" customFormat="1" x14ac:dyDescent="0.25">
      <c r="A560" t="s">
        <v>133</v>
      </c>
      <c r="B560" s="13">
        <v>1978</v>
      </c>
      <c r="C560">
        <v>3.57</v>
      </c>
      <c r="D560">
        <v>3</v>
      </c>
      <c r="E560">
        <v>2</v>
      </c>
      <c r="F560">
        <v>9</v>
      </c>
      <c r="G560">
        <v>5</v>
      </c>
      <c r="H560">
        <v>4</v>
      </c>
      <c r="I560">
        <v>1</v>
      </c>
      <c r="J560"/>
      <c r="K560">
        <v>40.299999999999997</v>
      </c>
      <c r="L560">
        <v>35</v>
      </c>
      <c r="M560">
        <v>20</v>
      </c>
      <c r="N560">
        <v>16</v>
      </c>
      <c r="O560">
        <v>21</v>
      </c>
      <c r="P560">
        <v>26</v>
      </c>
      <c r="Q560" s="37">
        <f>AVERAGE(P560/(K560/9))</f>
        <v>5.806451612903226</v>
      </c>
      <c r="R560" s="37">
        <f>AVERAGE(P560/O560)</f>
        <v>1.2380952380952381</v>
      </c>
      <c r="S560" s="37">
        <f>AVERAGE((L560*9)/K560)</f>
        <v>7.8163771712158816</v>
      </c>
      <c r="T560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  <c r="BP560" s="46"/>
      <c r="BQ560" s="46"/>
      <c r="BR560" s="46"/>
      <c r="BS560" s="46"/>
      <c r="BT560" s="46"/>
      <c r="BU560" s="46"/>
      <c r="BV560" s="46"/>
      <c r="BW560" s="46"/>
      <c r="BX560" s="46"/>
      <c r="BY560" s="46"/>
      <c r="BZ560" s="46"/>
      <c r="CA560" s="46"/>
      <c r="CB560" s="46"/>
      <c r="CC560" s="46"/>
      <c r="CD560" s="46"/>
      <c r="CE560" s="46"/>
      <c r="CF560" s="46"/>
      <c r="CG560" s="46"/>
      <c r="CH560" s="46"/>
      <c r="CI560" s="46"/>
    </row>
    <row r="561" spans="1:87" s="13" customFormat="1" x14ac:dyDescent="0.25">
      <c r="A561" t="s">
        <v>133</v>
      </c>
      <c r="B561" s="13">
        <v>1979</v>
      </c>
      <c r="C561">
        <v>2.68</v>
      </c>
      <c r="D561">
        <v>7</v>
      </c>
      <c r="E561">
        <v>5</v>
      </c>
      <c r="F561">
        <v>13</v>
      </c>
      <c r="G561">
        <v>11</v>
      </c>
      <c r="H561">
        <v>8</v>
      </c>
      <c r="I561">
        <v>1</v>
      </c>
      <c r="J561"/>
      <c r="K561">
        <v>87.3</v>
      </c>
      <c r="L561">
        <v>81</v>
      </c>
      <c r="M561">
        <v>31</v>
      </c>
      <c r="N561">
        <v>26</v>
      </c>
      <c r="O561">
        <v>39</v>
      </c>
      <c r="P561">
        <v>53</v>
      </c>
      <c r="Q561" s="37">
        <f>AVERAGE(P561/(K561/9))</f>
        <v>5.463917525773196</v>
      </c>
      <c r="R561" s="37">
        <f>AVERAGE(P561/O561)</f>
        <v>1.358974358974359</v>
      </c>
      <c r="S561" s="37">
        <f>AVERAGE((L561*9)/K561)</f>
        <v>8.3505154639175263</v>
      </c>
      <c r="T561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  <c r="BP561" s="46"/>
      <c r="BQ561" s="46"/>
      <c r="BR561" s="46"/>
      <c r="BS561" s="46"/>
      <c r="BT561" s="46"/>
      <c r="BU561" s="46"/>
      <c r="BV561" s="46"/>
      <c r="BW561" s="46"/>
      <c r="BX561" s="46"/>
      <c r="BY561" s="46"/>
      <c r="BZ561" s="46"/>
      <c r="CA561" s="46"/>
      <c r="CB561" s="46"/>
      <c r="CC561" s="46"/>
      <c r="CD561" s="46"/>
      <c r="CE561" s="46"/>
      <c r="CF561" s="46"/>
      <c r="CG561" s="46"/>
      <c r="CH561" s="46"/>
      <c r="CI561" s="46"/>
    </row>
    <row r="562" spans="1:87" s="13" customFormat="1" x14ac:dyDescent="0.25">
      <c r="A562" s="12" t="s">
        <v>133</v>
      </c>
      <c r="B562" s="12" t="s">
        <v>1</v>
      </c>
      <c r="C562" s="12">
        <v>3.17</v>
      </c>
      <c r="D562" s="12">
        <v>16</v>
      </c>
      <c r="E562" s="12">
        <v>13</v>
      </c>
      <c r="F562" s="12">
        <v>37</v>
      </c>
      <c r="G562" s="12">
        <v>28</v>
      </c>
      <c r="H562" s="12">
        <v>19</v>
      </c>
      <c r="I562" s="12">
        <v>3</v>
      </c>
      <c r="J562" s="12"/>
      <c r="K562" s="12">
        <v>210.7</v>
      </c>
      <c r="L562" s="12">
        <v>185</v>
      </c>
      <c r="M562" s="12">
        <v>94</v>
      </c>
      <c r="N562" s="12">
        <v>74</v>
      </c>
      <c r="O562" s="12">
        <v>103</v>
      </c>
      <c r="P562" s="12">
        <v>124</v>
      </c>
      <c r="Q562" s="37">
        <f>AVERAGE(P562/(K562/9))</f>
        <v>5.2966302800189844</v>
      </c>
      <c r="R562" s="37">
        <f>AVERAGE(P562/O562)</f>
        <v>1.203883495145631</v>
      </c>
      <c r="S562" s="37">
        <f>AVERAGE((L562*9)/K562)</f>
        <v>7.9022306597057428</v>
      </c>
      <c r="T562" s="12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  <c r="BP562" s="46"/>
      <c r="BQ562" s="46"/>
      <c r="BR562" s="46"/>
      <c r="BS562" s="46"/>
      <c r="BT562" s="46"/>
      <c r="BU562" s="46"/>
      <c r="BV562" s="46"/>
      <c r="BW562" s="46"/>
      <c r="BX562" s="46"/>
      <c r="BY562" s="46"/>
      <c r="BZ562" s="46"/>
      <c r="CA562" s="46"/>
      <c r="CB562" s="46"/>
      <c r="CC562" s="46"/>
      <c r="CD562" s="46"/>
      <c r="CE562" s="46"/>
      <c r="CF562" s="46"/>
      <c r="CG562" s="46"/>
      <c r="CH562" s="46"/>
      <c r="CI562" s="46"/>
    </row>
    <row r="563" spans="1:87" s="13" customForma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37"/>
      <c r="R563" s="37"/>
      <c r="S563" s="37"/>
      <c r="T563" s="12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  <c r="BP563" s="46"/>
      <c r="BQ563" s="46"/>
      <c r="BR563" s="46"/>
      <c r="BS563" s="46"/>
      <c r="BT563" s="46"/>
      <c r="BU563" s="46"/>
      <c r="BV563" s="46"/>
      <c r="BW563" s="46"/>
      <c r="BX563" s="46"/>
      <c r="BY563" s="46"/>
      <c r="BZ563" s="46"/>
      <c r="CA563" s="46"/>
      <c r="CB563" s="46"/>
      <c r="CC563" s="46"/>
      <c r="CD563" s="46"/>
      <c r="CE563" s="46"/>
      <c r="CF563" s="46"/>
      <c r="CG563" s="46"/>
      <c r="CH563" s="46"/>
      <c r="CI563" s="46"/>
    </row>
    <row r="564" spans="1:87" s="13" customFormat="1" x14ac:dyDescent="0.25">
      <c r="A564" s="68" t="s">
        <v>170</v>
      </c>
      <c r="B564" s="68">
        <v>1976</v>
      </c>
      <c r="C564" s="68">
        <v>2.48</v>
      </c>
      <c r="D564" s="68">
        <v>1</v>
      </c>
      <c r="E564" s="68">
        <v>1</v>
      </c>
      <c r="F564" s="68">
        <v>7</v>
      </c>
      <c r="G564" s="68">
        <v>0</v>
      </c>
      <c r="H564" s="68">
        <v>0</v>
      </c>
      <c r="I564" s="68">
        <v>0</v>
      </c>
      <c r="J564" s="68"/>
      <c r="K564" s="68">
        <v>14.7</v>
      </c>
      <c r="L564" s="68">
        <v>13</v>
      </c>
      <c r="M564" s="68">
        <v>12</v>
      </c>
      <c r="N564" s="68">
        <v>10</v>
      </c>
      <c r="O564" s="68">
        <v>6</v>
      </c>
      <c r="P564" s="68">
        <v>7</v>
      </c>
      <c r="Q564" s="66">
        <f>AVERAGE(P564/(K564/9))</f>
        <v>4.2857142857142856</v>
      </c>
      <c r="R564" s="66">
        <f>AVERAGE(P564/O564)</f>
        <v>1.1666666666666667</v>
      </c>
      <c r="S564" s="66">
        <f>AVERAGE((L564*9)/K564)</f>
        <v>7.9591836734693882</v>
      </c>
      <c r="T564" s="68"/>
      <c r="U564" s="65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  <c r="BP564" s="46"/>
      <c r="BQ564" s="46"/>
      <c r="BR564" s="46"/>
      <c r="BS564" s="46"/>
      <c r="BT564" s="46"/>
      <c r="BU564" s="46"/>
      <c r="BV564" s="46"/>
      <c r="BW564" s="46"/>
      <c r="BX564" s="46"/>
      <c r="BY564" s="46"/>
      <c r="BZ564" s="46"/>
      <c r="CA564" s="46"/>
      <c r="CB564" s="46"/>
      <c r="CC564" s="46"/>
      <c r="CD564" s="46"/>
      <c r="CE564" s="46"/>
      <c r="CF564" s="46"/>
      <c r="CG564" s="46"/>
      <c r="CH564" s="46"/>
      <c r="CI564" s="46"/>
    </row>
    <row r="565" spans="1:87" s="16" customFormat="1" x14ac:dyDescent="0.25">
      <c r="A565" s="14" t="s">
        <v>170</v>
      </c>
      <c r="B565" s="14">
        <v>1977</v>
      </c>
      <c r="C565" s="14">
        <v>4.22</v>
      </c>
      <c r="D565" s="14">
        <v>3</v>
      </c>
      <c r="E565" s="14">
        <v>1</v>
      </c>
      <c r="F565" s="14">
        <v>7</v>
      </c>
      <c r="G565" s="14">
        <v>5</v>
      </c>
      <c r="H565" s="14">
        <v>3</v>
      </c>
      <c r="I565" s="14">
        <v>0</v>
      </c>
      <c r="J565" s="14"/>
      <c r="K565" s="14">
        <v>42.7</v>
      </c>
      <c r="L565" s="14">
        <v>51</v>
      </c>
      <c r="M565" s="14">
        <v>26</v>
      </c>
      <c r="N565" s="14">
        <v>20</v>
      </c>
      <c r="O565" s="14">
        <v>17</v>
      </c>
      <c r="P565" s="14">
        <v>17</v>
      </c>
      <c r="Q565" s="37">
        <f>AVERAGE(P565/(K565/9))</f>
        <v>3.5831381733021077</v>
      </c>
      <c r="R565" s="37">
        <f>AVERAGE(P565/O565)</f>
        <v>1</v>
      </c>
      <c r="S565" s="37">
        <f>AVERAGE((L565*9)/K565)</f>
        <v>10.749414519906322</v>
      </c>
      <c r="T565" s="14"/>
      <c r="U565" s="13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  <c r="BP565" s="46"/>
      <c r="BQ565" s="46"/>
      <c r="BR565" s="46"/>
      <c r="BS565" s="46"/>
      <c r="BT565" s="46"/>
      <c r="BU565" s="46"/>
      <c r="BV565" s="46"/>
      <c r="BW565" s="46"/>
      <c r="BX565" s="46"/>
      <c r="BY565" s="46"/>
      <c r="BZ565" s="46"/>
      <c r="CA565" s="46"/>
      <c r="CB565" s="46"/>
      <c r="CC565" s="46"/>
      <c r="CD565" s="46"/>
      <c r="CE565" s="46"/>
      <c r="CF565" s="46"/>
      <c r="CG565" s="46"/>
      <c r="CH565" s="46"/>
      <c r="CI565" s="46"/>
    </row>
    <row r="566" spans="1:87" s="1" customFormat="1" x14ac:dyDescent="0.25">
      <c r="A566" s="14" t="s">
        <v>170</v>
      </c>
      <c r="B566" s="14">
        <v>1978</v>
      </c>
      <c r="C566" s="14">
        <v>7.98</v>
      </c>
      <c r="D566" s="14">
        <v>1</v>
      </c>
      <c r="E566" s="14">
        <v>2</v>
      </c>
      <c r="F566" s="14">
        <v>4</v>
      </c>
      <c r="G566" s="14">
        <v>4</v>
      </c>
      <c r="H566" s="14">
        <v>1</v>
      </c>
      <c r="I566" s="14">
        <v>0</v>
      </c>
      <c r="J566" s="14"/>
      <c r="K566" s="14">
        <v>23.7</v>
      </c>
      <c r="L566" s="14">
        <v>42</v>
      </c>
      <c r="M566" s="14">
        <v>27</v>
      </c>
      <c r="N566" s="14">
        <v>21</v>
      </c>
      <c r="O566" s="14">
        <v>14</v>
      </c>
      <c r="P566" s="14">
        <v>6</v>
      </c>
      <c r="Q566" s="37">
        <f>AVERAGE(P566/(K566/9))</f>
        <v>2.278481012658228</v>
      </c>
      <c r="R566" s="37">
        <f>AVERAGE(P566/O566)</f>
        <v>0.42857142857142855</v>
      </c>
      <c r="S566" s="37">
        <f>AVERAGE((L566*9)/K566)</f>
        <v>15.949367088607595</v>
      </c>
      <c r="T566" s="14"/>
      <c r="U566" s="13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  <c r="BF566" s="44"/>
      <c r="BG566" s="44"/>
      <c r="BH566" s="44"/>
      <c r="BI566" s="44"/>
      <c r="BJ566" s="44"/>
      <c r="BK566" s="44"/>
      <c r="BL566" s="44"/>
      <c r="BM566" s="44"/>
      <c r="BN566" s="44"/>
      <c r="BO566" s="44"/>
      <c r="BP566" s="44"/>
      <c r="BQ566" s="44"/>
      <c r="BR566" s="44"/>
      <c r="BS566" s="44"/>
      <c r="BT566" s="44"/>
      <c r="BU566" s="44"/>
      <c r="BV566" s="44"/>
      <c r="BW566" s="44"/>
      <c r="BX566" s="44"/>
      <c r="BY566" s="44"/>
      <c r="BZ566" s="44"/>
      <c r="CA566" s="44"/>
      <c r="CB566" s="44"/>
      <c r="CC566" s="44"/>
      <c r="CD566" s="44"/>
      <c r="CE566" s="44"/>
      <c r="CF566" s="44"/>
      <c r="CG566" s="44"/>
      <c r="CH566" s="44"/>
      <c r="CI566" s="44"/>
    </row>
    <row r="567" spans="1:87" s="13" customFormat="1" x14ac:dyDescent="0.25">
      <c r="A567" s="14" t="s">
        <v>170</v>
      </c>
      <c r="B567" s="14">
        <v>1979</v>
      </c>
      <c r="C567" s="14">
        <v>1.77</v>
      </c>
      <c r="D567" s="14">
        <v>2</v>
      </c>
      <c r="E567" s="14">
        <v>1</v>
      </c>
      <c r="F567" s="14">
        <v>3</v>
      </c>
      <c r="G567" s="14">
        <v>3</v>
      </c>
      <c r="H567" s="14">
        <v>2</v>
      </c>
      <c r="I567" s="14">
        <v>0</v>
      </c>
      <c r="J567" s="14"/>
      <c r="K567" s="14">
        <v>20.3</v>
      </c>
      <c r="L567" s="14">
        <v>18</v>
      </c>
      <c r="M567" s="14">
        <v>8</v>
      </c>
      <c r="N567" s="14">
        <v>4</v>
      </c>
      <c r="O567" s="14">
        <v>5</v>
      </c>
      <c r="P567" s="14">
        <v>10</v>
      </c>
      <c r="Q567" s="37">
        <f>AVERAGE(P567/(K567/9))</f>
        <v>4.4334975369458132</v>
      </c>
      <c r="R567" s="37">
        <f>AVERAGE(P567/O567)</f>
        <v>2</v>
      </c>
      <c r="S567" s="37">
        <f>AVERAGE((L567*9)/K567)</f>
        <v>7.9802955665024626</v>
      </c>
      <c r="T567" s="14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  <c r="BP567" s="46"/>
      <c r="BQ567" s="46"/>
      <c r="BR567" s="46"/>
      <c r="BS567" s="46"/>
      <c r="BT567" s="46"/>
      <c r="BU567" s="46"/>
      <c r="BV567" s="46"/>
      <c r="BW567" s="46"/>
      <c r="BX567" s="46"/>
      <c r="BY567" s="46"/>
      <c r="BZ567" s="46"/>
      <c r="CA567" s="46"/>
      <c r="CB567" s="46"/>
      <c r="CC567" s="46"/>
      <c r="CD567" s="46"/>
      <c r="CE567" s="46"/>
      <c r="CF567" s="46"/>
      <c r="CG567" s="46"/>
      <c r="CH567" s="46"/>
      <c r="CI567" s="46"/>
    </row>
    <row r="568" spans="1:87" s="13" customFormat="1" x14ac:dyDescent="0.25">
      <c r="A568" s="1" t="s">
        <v>170</v>
      </c>
      <c r="B568" s="1" t="s">
        <v>1</v>
      </c>
      <c r="C568" s="1">
        <v>4.8899999999999997</v>
      </c>
      <c r="D568" s="1">
        <v>7</v>
      </c>
      <c r="E568" s="1">
        <v>5</v>
      </c>
      <c r="F568" s="1">
        <v>21</v>
      </c>
      <c r="G568" s="1">
        <v>12</v>
      </c>
      <c r="H568" s="1">
        <v>6</v>
      </c>
      <c r="I568" s="1">
        <v>0</v>
      </c>
      <c r="J568" s="1"/>
      <c r="K568" s="1">
        <v>101.3</v>
      </c>
      <c r="L568" s="1">
        <v>124</v>
      </c>
      <c r="M568" s="1">
        <v>73</v>
      </c>
      <c r="N568" s="1">
        <v>55</v>
      </c>
      <c r="O568" s="1">
        <v>42</v>
      </c>
      <c r="P568" s="1">
        <v>40</v>
      </c>
      <c r="Q568" s="37">
        <f>AVERAGE(P568/(K568/9))</f>
        <v>3.553800592300099</v>
      </c>
      <c r="R568" s="37">
        <f>AVERAGE(P568/O568)</f>
        <v>0.95238095238095233</v>
      </c>
      <c r="S568" s="37">
        <f>AVERAGE((L568*9)/K568)</f>
        <v>11.016781836130306</v>
      </c>
      <c r="T568" s="1"/>
      <c r="U568" s="19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  <c r="BP568" s="46"/>
      <c r="BQ568" s="46"/>
      <c r="BR568" s="46"/>
      <c r="BS568" s="46"/>
      <c r="BT568" s="46"/>
      <c r="BU568" s="46"/>
      <c r="BV568" s="46"/>
      <c r="BW568" s="46"/>
      <c r="BX568" s="46"/>
      <c r="BY568" s="46"/>
      <c r="BZ568" s="46"/>
      <c r="CA568" s="46"/>
      <c r="CB568" s="46"/>
      <c r="CC568" s="46"/>
      <c r="CD568" s="46"/>
      <c r="CE568" s="46"/>
      <c r="CF568" s="46"/>
      <c r="CG568" s="46"/>
      <c r="CH568" s="46"/>
      <c r="CI568" s="46"/>
    </row>
    <row r="569" spans="1:87" s="16" customForma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7"/>
      <c r="R569" s="37"/>
      <c r="S569" s="37"/>
      <c r="T569" s="1"/>
      <c r="U569" s="19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  <c r="BP569" s="46"/>
      <c r="BQ569" s="46"/>
      <c r="BR569" s="46"/>
      <c r="BS569" s="46"/>
      <c r="BT569" s="46"/>
      <c r="BU569" s="46"/>
      <c r="BV569" s="46"/>
      <c r="BW569" s="46"/>
      <c r="BX569" s="46"/>
      <c r="BY569" s="46"/>
      <c r="BZ569" s="46"/>
      <c r="CA569" s="46"/>
      <c r="CB569" s="46"/>
      <c r="CC569" s="46"/>
      <c r="CD569" s="46"/>
      <c r="CE569" s="46"/>
      <c r="CF569" s="46"/>
      <c r="CG569" s="46"/>
      <c r="CH569" s="46"/>
      <c r="CI569" s="46"/>
    </row>
    <row r="570" spans="1:87" s="13" customFormat="1" x14ac:dyDescent="0.25">
      <c r="A570" s="65" t="s">
        <v>154</v>
      </c>
      <c r="B570" s="65">
        <v>1975</v>
      </c>
      <c r="C570" s="65">
        <v>3.14</v>
      </c>
      <c r="D570" s="65">
        <v>1</v>
      </c>
      <c r="E570" s="65">
        <v>0</v>
      </c>
      <c r="F570" s="65">
        <v>7</v>
      </c>
      <c r="G570" s="65">
        <v>1</v>
      </c>
      <c r="H570" s="65">
        <v>0</v>
      </c>
      <c r="I570" s="65">
        <v>0</v>
      </c>
      <c r="J570" s="65">
        <v>0</v>
      </c>
      <c r="K570" s="65">
        <v>14.3</v>
      </c>
      <c r="L570" s="65">
        <v>17</v>
      </c>
      <c r="M570" s="65">
        <v>8</v>
      </c>
      <c r="N570" s="65">
        <v>5</v>
      </c>
      <c r="O570" s="65">
        <v>8</v>
      </c>
      <c r="P570" s="65">
        <v>10</v>
      </c>
      <c r="Q570" s="66">
        <f>AVERAGE(P570/(K570/9))</f>
        <v>6.2937062937062933</v>
      </c>
      <c r="R570" s="66">
        <f>AVERAGE(P570/O570)</f>
        <v>1.25</v>
      </c>
      <c r="S570" s="66">
        <f>AVERAGE((L570*9)/K570)</f>
        <v>10.699300699300698</v>
      </c>
      <c r="T570" s="65"/>
      <c r="U570" s="65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  <c r="BP570" s="46"/>
      <c r="BQ570" s="46"/>
      <c r="BR570" s="46"/>
      <c r="BS570" s="46"/>
      <c r="BT570" s="46"/>
      <c r="BU570" s="46"/>
      <c r="BV570" s="46"/>
      <c r="BW570" s="46"/>
      <c r="BX570" s="46"/>
      <c r="BY570" s="46"/>
      <c r="BZ570" s="46"/>
      <c r="CA570" s="46"/>
      <c r="CB570" s="46"/>
      <c r="CC570" s="46"/>
      <c r="CD570" s="46"/>
      <c r="CE570" s="46"/>
      <c r="CF570" s="46"/>
      <c r="CG570" s="46"/>
      <c r="CH570" s="46"/>
      <c r="CI570" s="46"/>
    </row>
    <row r="571" spans="1:87" s="13" customFormat="1" x14ac:dyDescent="0.25">
      <c r="A571" s="13" t="s">
        <v>154</v>
      </c>
      <c r="B571" s="13">
        <v>1976</v>
      </c>
      <c r="C571" s="13">
        <v>2.79</v>
      </c>
      <c r="D571" s="13">
        <v>4</v>
      </c>
      <c r="E571" s="13">
        <v>3</v>
      </c>
      <c r="F571" s="13">
        <v>10</v>
      </c>
      <c r="G571" s="13">
        <v>6</v>
      </c>
      <c r="H571" s="13">
        <v>4</v>
      </c>
      <c r="I571" s="13">
        <v>1</v>
      </c>
      <c r="J571" s="13">
        <v>0</v>
      </c>
      <c r="K571" s="13">
        <v>51.7</v>
      </c>
      <c r="L571" s="13">
        <v>37</v>
      </c>
      <c r="M571" s="13">
        <v>21</v>
      </c>
      <c r="N571" s="13">
        <v>16</v>
      </c>
      <c r="O571" s="13">
        <v>18</v>
      </c>
      <c r="P571" s="13">
        <v>35</v>
      </c>
      <c r="Q571" s="37">
        <f>AVERAGE(P571/(K571/9))</f>
        <v>6.0928433268858804</v>
      </c>
      <c r="R571" s="37">
        <f>AVERAGE(P571/O571)</f>
        <v>1.9444444444444444</v>
      </c>
      <c r="S571" s="37">
        <f>AVERAGE((L571*9)/K571)</f>
        <v>6.44100580270793</v>
      </c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  <c r="BP571" s="46"/>
      <c r="BQ571" s="46"/>
      <c r="BR571" s="46"/>
      <c r="BS571" s="46"/>
      <c r="BT571" s="46"/>
      <c r="BU571" s="46"/>
      <c r="BV571" s="46"/>
      <c r="BW571" s="46"/>
      <c r="BX571" s="46"/>
      <c r="BY571" s="46"/>
      <c r="BZ571" s="46"/>
      <c r="CA571" s="46"/>
      <c r="CB571" s="46"/>
      <c r="CC571" s="46"/>
      <c r="CD571" s="46"/>
      <c r="CE571" s="46"/>
      <c r="CF571" s="46"/>
      <c r="CG571" s="46"/>
      <c r="CH571" s="46"/>
      <c r="CI571" s="46"/>
    </row>
    <row r="572" spans="1:87" s="12" customFormat="1" x14ac:dyDescent="0.25">
      <c r="A572" s="13" t="s">
        <v>154</v>
      </c>
      <c r="B572" s="13">
        <v>1977</v>
      </c>
      <c r="C572" s="13">
        <v>2.29</v>
      </c>
      <c r="D572" s="13">
        <v>4</v>
      </c>
      <c r="E572" s="13">
        <v>3</v>
      </c>
      <c r="F572" s="13">
        <v>9</v>
      </c>
      <c r="G572" s="13">
        <v>9</v>
      </c>
      <c r="H572" s="13">
        <v>7</v>
      </c>
      <c r="I572" s="13">
        <v>2</v>
      </c>
      <c r="J572" s="13">
        <v>0</v>
      </c>
      <c r="K572" s="31">
        <v>55</v>
      </c>
      <c r="L572" s="13">
        <v>59</v>
      </c>
      <c r="M572" s="13">
        <v>30</v>
      </c>
      <c r="N572" s="13">
        <v>14</v>
      </c>
      <c r="O572" s="13">
        <v>16</v>
      </c>
      <c r="P572" s="13">
        <v>37</v>
      </c>
      <c r="Q572" s="37">
        <f>AVERAGE(P572/(K572/9))</f>
        <v>6.0545454545454547</v>
      </c>
      <c r="R572" s="37">
        <f>AVERAGE(P572/O572)</f>
        <v>2.3125</v>
      </c>
      <c r="S572" s="37">
        <f>AVERAGE((L572*9)/K572)</f>
        <v>9.6545454545454543</v>
      </c>
      <c r="T572" s="13"/>
      <c r="U572" s="13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  <c r="BO572" s="47"/>
      <c r="BP572" s="47"/>
      <c r="BQ572" s="47"/>
      <c r="BR572" s="47"/>
      <c r="BS572" s="47"/>
      <c r="BT572" s="47"/>
      <c r="BU572" s="47"/>
      <c r="BV572" s="47"/>
      <c r="BW572" s="47"/>
      <c r="BX572" s="47"/>
      <c r="BY572" s="47"/>
      <c r="BZ572" s="47"/>
      <c r="CA572" s="47"/>
      <c r="CB572" s="47"/>
      <c r="CC572" s="47"/>
      <c r="CD572" s="47"/>
      <c r="CE572" s="47"/>
      <c r="CF572" s="47"/>
      <c r="CG572" s="47"/>
      <c r="CH572" s="47"/>
      <c r="CI572" s="47"/>
    </row>
    <row r="573" spans="1:87" s="13" customFormat="1" x14ac:dyDescent="0.25">
      <c r="A573" s="13" t="s">
        <v>154</v>
      </c>
      <c r="B573" s="13">
        <v>1978</v>
      </c>
      <c r="C573" s="13">
        <v>3.48</v>
      </c>
      <c r="D573" s="13">
        <v>4</v>
      </c>
      <c r="E573" s="13">
        <v>1</v>
      </c>
      <c r="F573" s="13">
        <v>8</v>
      </c>
      <c r="G573" s="13">
        <v>7</v>
      </c>
      <c r="H573" s="13">
        <v>5</v>
      </c>
      <c r="I573" s="13">
        <v>3</v>
      </c>
      <c r="J573" s="13">
        <v>0</v>
      </c>
      <c r="K573" s="31">
        <v>44</v>
      </c>
      <c r="L573" s="13">
        <v>41</v>
      </c>
      <c r="M573" s="13">
        <v>23</v>
      </c>
      <c r="N573" s="13">
        <v>17</v>
      </c>
      <c r="O573" s="13">
        <v>17</v>
      </c>
      <c r="P573" s="13">
        <v>36</v>
      </c>
      <c r="Q573" s="37">
        <f>AVERAGE(P573/(K573/9))</f>
        <v>7.3636363636363633</v>
      </c>
      <c r="R573" s="37">
        <f>AVERAGE(P573/O573)</f>
        <v>2.1176470588235294</v>
      </c>
      <c r="S573" s="37">
        <f>AVERAGE((L573*9)/K573)</f>
        <v>8.3863636363636367</v>
      </c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  <c r="BP573" s="46"/>
      <c r="BQ573" s="46"/>
      <c r="BR573" s="46"/>
      <c r="BS573" s="46"/>
      <c r="BT573" s="46"/>
      <c r="BU573" s="46"/>
      <c r="BV573" s="46"/>
      <c r="BW573" s="46"/>
      <c r="BX573" s="46"/>
      <c r="BY573" s="46"/>
      <c r="BZ573" s="46"/>
      <c r="CA573" s="46"/>
      <c r="CB573" s="46"/>
      <c r="CC573" s="46"/>
      <c r="CD573" s="46"/>
      <c r="CE573" s="46"/>
      <c r="CF573" s="46"/>
      <c r="CG573" s="46"/>
      <c r="CH573" s="46"/>
      <c r="CI573" s="46"/>
    </row>
    <row r="574" spans="1:87" s="13" customFormat="1" x14ac:dyDescent="0.25">
      <c r="A574" s="12" t="s">
        <v>154</v>
      </c>
      <c r="B574" s="12" t="s">
        <v>1</v>
      </c>
      <c r="C574" s="12">
        <v>2.84</v>
      </c>
      <c r="D574" s="12">
        <v>13</v>
      </c>
      <c r="E574" s="12">
        <v>7</v>
      </c>
      <c r="F574" s="12">
        <v>34</v>
      </c>
      <c r="G574" s="12">
        <v>23</v>
      </c>
      <c r="H574" s="12">
        <v>16</v>
      </c>
      <c r="I574" s="12">
        <v>6</v>
      </c>
      <c r="J574" s="12">
        <v>0</v>
      </c>
      <c r="K574" s="22">
        <v>165</v>
      </c>
      <c r="L574" s="12">
        <v>154</v>
      </c>
      <c r="M574" s="12">
        <v>82</v>
      </c>
      <c r="N574" s="12">
        <v>52</v>
      </c>
      <c r="O574" s="12">
        <v>59</v>
      </c>
      <c r="P574" s="12">
        <v>118</v>
      </c>
      <c r="Q574" s="37">
        <f>AVERAGE(P574/(K574/9))</f>
        <v>6.4363636363636365</v>
      </c>
      <c r="R574" s="37">
        <f>AVERAGE(P574/O574)</f>
        <v>2</v>
      </c>
      <c r="S574" s="37">
        <f>AVERAGE((L574*9)/K574)</f>
        <v>8.4</v>
      </c>
      <c r="T574" s="12"/>
      <c r="U574" s="12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  <c r="BP574" s="46"/>
      <c r="BQ574" s="46"/>
      <c r="BR574" s="46"/>
      <c r="BS574" s="46"/>
      <c r="BT574" s="46"/>
      <c r="BU574" s="46"/>
      <c r="BV574" s="46"/>
      <c r="BW574" s="46"/>
      <c r="BX574" s="46"/>
      <c r="BY574" s="46"/>
      <c r="BZ574" s="46"/>
      <c r="CA574" s="46"/>
      <c r="CB574" s="46"/>
      <c r="CC574" s="46"/>
      <c r="CD574" s="46"/>
      <c r="CE574" s="46"/>
      <c r="CF574" s="46"/>
      <c r="CG574" s="46"/>
      <c r="CH574" s="46"/>
      <c r="CI574" s="46"/>
    </row>
    <row r="575" spans="1:87" s="13" customForma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22"/>
      <c r="L575" s="12"/>
      <c r="M575" s="12"/>
      <c r="N575" s="12"/>
      <c r="O575" s="12"/>
      <c r="P575" s="12"/>
      <c r="Q575" s="37"/>
      <c r="R575" s="37"/>
      <c r="S575" s="37"/>
      <c r="T575" s="12"/>
      <c r="U575" s="12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  <c r="BP575" s="46"/>
      <c r="BQ575" s="46"/>
      <c r="BR575" s="46"/>
      <c r="BS575" s="46"/>
      <c r="BT575" s="46"/>
      <c r="BU575" s="46"/>
      <c r="BV575" s="46"/>
      <c r="BW575" s="46"/>
      <c r="BX575" s="46"/>
      <c r="BY575" s="46"/>
      <c r="BZ575" s="46"/>
      <c r="CA575" s="46"/>
      <c r="CB575" s="46"/>
      <c r="CC575" s="46"/>
      <c r="CD575" s="46"/>
      <c r="CE575" s="46"/>
      <c r="CF575" s="46"/>
      <c r="CG575" s="46"/>
      <c r="CH575" s="46"/>
      <c r="CI575" s="46"/>
    </row>
    <row r="576" spans="1:87" s="65" customFormat="1" x14ac:dyDescent="0.25">
      <c r="A576" s="14" t="s">
        <v>177</v>
      </c>
      <c r="B576" s="14">
        <v>1975</v>
      </c>
      <c r="C576" s="14">
        <v>5.54</v>
      </c>
      <c r="D576" s="14">
        <v>0</v>
      </c>
      <c r="E576" s="14">
        <v>3</v>
      </c>
      <c r="F576" s="14">
        <v>9</v>
      </c>
      <c r="G576" s="14">
        <v>6</v>
      </c>
      <c r="H576" s="14">
        <v>0</v>
      </c>
      <c r="I576" s="14">
        <v>0</v>
      </c>
      <c r="J576" s="14"/>
      <c r="K576" s="14">
        <v>37.299999999999997</v>
      </c>
      <c r="L576" s="14">
        <v>47</v>
      </c>
      <c r="M576" s="14">
        <v>29</v>
      </c>
      <c r="N576" s="14">
        <v>23</v>
      </c>
      <c r="O576" s="14">
        <v>31</v>
      </c>
      <c r="P576" s="14">
        <v>22</v>
      </c>
      <c r="Q576" s="37">
        <f>AVERAGE(P576/(K576/9))</f>
        <v>5.3083109919571054</v>
      </c>
      <c r="R576" s="37">
        <f>AVERAGE(P576/O576)</f>
        <v>0.70967741935483875</v>
      </c>
      <c r="S576" s="37">
        <f>AVERAGE((L576*9)/K576)</f>
        <v>11.340482573726542</v>
      </c>
      <c r="T576" s="14"/>
      <c r="U576" s="13"/>
    </row>
    <row r="577" spans="1:87" s="20" customFormat="1" x14ac:dyDescent="0.25">
      <c r="A577" s="14" t="s">
        <v>177</v>
      </c>
      <c r="B577" s="14">
        <v>1976</v>
      </c>
      <c r="C577" s="14">
        <v>2.86</v>
      </c>
      <c r="D577" s="14">
        <v>3</v>
      </c>
      <c r="E577" s="14">
        <v>5</v>
      </c>
      <c r="F577" s="14">
        <v>12</v>
      </c>
      <c r="G577" s="14">
        <v>9</v>
      </c>
      <c r="H577" s="14">
        <v>5</v>
      </c>
      <c r="I577" s="14">
        <v>1</v>
      </c>
      <c r="J577" s="14"/>
      <c r="K577" s="32">
        <v>66</v>
      </c>
      <c r="L577" s="14">
        <v>46</v>
      </c>
      <c r="M577" s="14">
        <v>30</v>
      </c>
      <c r="N577" s="14">
        <v>21</v>
      </c>
      <c r="O577" s="14">
        <v>35</v>
      </c>
      <c r="P577" s="14">
        <v>42</v>
      </c>
      <c r="Q577" s="37">
        <f>AVERAGE(P577/(K577/9))</f>
        <v>5.7272727272727275</v>
      </c>
      <c r="R577" s="37">
        <f>AVERAGE(P577/O577)</f>
        <v>1.2</v>
      </c>
      <c r="S577" s="37">
        <f>AVERAGE((L577*9)/K577)</f>
        <v>6.2727272727272725</v>
      </c>
      <c r="T577" s="14"/>
      <c r="U577" s="13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G577" s="38"/>
      <c r="CH577" s="38"/>
      <c r="CI577" s="38"/>
    </row>
    <row r="578" spans="1:87" s="1" customFormat="1" x14ac:dyDescent="0.25">
      <c r="A578" s="14" t="s">
        <v>177</v>
      </c>
      <c r="B578" s="14">
        <v>1977</v>
      </c>
      <c r="C578" s="14">
        <v>5.95</v>
      </c>
      <c r="D578" s="14">
        <v>0</v>
      </c>
      <c r="E578" s="14">
        <v>6</v>
      </c>
      <c r="F578" s="14">
        <v>10</v>
      </c>
      <c r="G578" s="14">
        <v>7</v>
      </c>
      <c r="H578" s="14">
        <v>3</v>
      </c>
      <c r="I578" s="14">
        <v>0</v>
      </c>
      <c r="J578" s="14"/>
      <c r="K578" s="14">
        <v>39.299999999999997</v>
      </c>
      <c r="L578" s="14">
        <v>50</v>
      </c>
      <c r="M578" s="14">
        <v>41</v>
      </c>
      <c r="N578" s="14">
        <v>26</v>
      </c>
      <c r="O578" s="14">
        <v>31</v>
      </c>
      <c r="P578" s="14">
        <v>29</v>
      </c>
      <c r="Q578" s="37">
        <f>AVERAGE(P578/(K578/9))</f>
        <v>6.6412213740458022</v>
      </c>
      <c r="R578" s="37">
        <f>AVERAGE(P578/O578)</f>
        <v>0.93548387096774188</v>
      </c>
      <c r="S578" s="37">
        <f>AVERAGE((L578*9)/K578)</f>
        <v>11.450381679389313</v>
      </c>
      <c r="T578" s="14"/>
      <c r="U578" s="13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  <c r="BF578" s="44"/>
      <c r="BG578" s="44"/>
      <c r="BH578" s="44"/>
      <c r="BI578" s="44"/>
      <c r="BJ578" s="44"/>
      <c r="BK578" s="44"/>
      <c r="BL578" s="44"/>
      <c r="BM578" s="44"/>
      <c r="BN578" s="44"/>
      <c r="BO578" s="44"/>
      <c r="BP578" s="44"/>
      <c r="BQ578" s="44"/>
      <c r="BR578" s="44"/>
      <c r="BS578" s="44"/>
      <c r="BT578" s="44"/>
      <c r="BU578" s="44"/>
      <c r="BV578" s="44"/>
      <c r="BW578" s="44"/>
      <c r="BX578" s="44"/>
      <c r="BY578" s="44"/>
      <c r="BZ578" s="44"/>
      <c r="CA578" s="44"/>
      <c r="CB578" s="44"/>
      <c r="CC578" s="44"/>
      <c r="CD578" s="44"/>
      <c r="CE578" s="44"/>
      <c r="CF578" s="44"/>
      <c r="CG578" s="44"/>
      <c r="CH578" s="44"/>
      <c r="CI578" s="44"/>
    </row>
    <row r="579" spans="1:87" s="13" customFormat="1" x14ac:dyDescent="0.25">
      <c r="A579" s="1" t="s">
        <v>177</v>
      </c>
      <c r="B579" s="1" t="s">
        <v>1</v>
      </c>
      <c r="C579" s="1">
        <v>4.41</v>
      </c>
      <c r="D579" s="1">
        <v>3</v>
      </c>
      <c r="E579" s="1">
        <v>14</v>
      </c>
      <c r="F579" s="1">
        <v>31</v>
      </c>
      <c r="G579" s="1">
        <v>22</v>
      </c>
      <c r="H579" s="1">
        <v>8</v>
      </c>
      <c r="I579" s="1">
        <v>1</v>
      </c>
      <c r="J579" s="1"/>
      <c r="K579" s="1">
        <v>142.69999999999999</v>
      </c>
      <c r="L579" s="1">
        <v>143</v>
      </c>
      <c r="M579" s="1">
        <v>100</v>
      </c>
      <c r="N579" s="1">
        <v>70</v>
      </c>
      <c r="O579" s="1">
        <v>97</v>
      </c>
      <c r="P579" s="1">
        <v>93</v>
      </c>
      <c r="Q579" s="43">
        <f>AVERAGE(P579/(K579/9))</f>
        <v>5.8654519971969172</v>
      </c>
      <c r="R579" s="43">
        <f>AVERAGE(P579/O579)</f>
        <v>0.95876288659793818</v>
      </c>
      <c r="S579" s="43">
        <f>AVERAGE((L579*9)/K579)</f>
        <v>9.0189208128941836</v>
      </c>
      <c r="T579" s="1"/>
      <c r="U579" s="1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  <c r="BP579" s="46"/>
      <c r="BQ579" s="46"/>
      <c r="BR579" s="46"/>
      <c r="BS579" s="46"/>
      <c r="BT579" s="46"/>
      <c r="BU579" s="46"/>
      <c r="BV579" s="46"/>
      <c r="BW579" s="46"/>
      <c r="BX579" s="46"/>
      <c r="BY579" s="46"/>
      <c r="BZ579" s="46"/>
      <c r="CA579" s="46"/>
      <c r="CB579" s="46"/>
      <c r="CC579" s="46"/>
      <c r="CD579" s="46"/>
      <c r="CE579" s="46"/>
      <c r="CF579" s="46"/>
      <c r="CG579" s="46"/>
      <c r="CH579" s="46"/>
      <c r="CI579" s="46"/>
    </row>
    <row r="580" spans="1:87" s="16" customForma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5"/>
      <c r="L580" s="1"/>
      <c r="M580" s="1"/>
      <c r="N580" s="1"/>
      <c r="O580" s="1"/>
      <c r="P580" s="1"/>
      <c r="Q580" s="37"/>
      <c r="R580" s="37"/>
      <c r="S580" s="37"/>
      <c r="T580" s="1"/>
      <c r="U580" s="1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  <c r="BP580" s="46"/>
      <c r="BQ580" s="46"/>
      <c r="BR580" s="46"/>
      <c r="BS580" s="46"/>
      <c r="BT580" s="46"/>
      <c r="BU580" s="46"/>
      <c r="BV580" s="46"/>
      <c r="BW580" s="46"/>
      <c r="BX580" s="46"/>
      <c r="BY580" s="46"/>
      <c r="BZ580" s="46"/>
      <c r="CA580" s="46"/>
      <c r="CB580" s="46"/>
      <c r="CC580" s="46"/>
      <c r="CD580" s="46"/>
      <c r="CE580" s="46"/>
      <c r="CF580" s="46"/>
      <c r="CG580" s="46"/>
      <c r="CH580" s="46"/>
      <c r="CI580" s="46"/>
    </row>
    <row r="581" spans="1:87" s="13" customFormat="1" x14ac:dyDescent="0.25">
      <c r="A581" s="13" t="s">
        <v>152</v>
      </c>
      <c r="B581" s="13">
        <v>1975</v>
      </c>
      <c r="C581" s="13">
        <v>1.42</v>
      </c>
      <c r="D581" s="13">
        <v>4</v>
      </c>
      <c r="E581" s="13">
        <v>0</v>
      </c>
      <c r="F581" s="13">
        <v>8</v>
      </c>
      <c r="G581" s="13">
        <v>5</v>
      </c>
      <c r="H581" s="13">
        <v>2</v>
      </c>
      <c r="I581" s="13">
        <v>0</v>
      </c>
      <c r="J581" s="13">
        <v>0</v>
      </c>
      <c r="K581" s="13">
        <v>44.3</v>
      </c>
      <c r="L581" s="13">
        <v>39</v>
      </c>
      <c r="M581" s="13">
        <v>13</v>
      </c>
      <c r="N581" s="13">
        <v>7</v>
      </c>
      <c r="O581" s="13">
        <v>9</v>
      </c>
      <c r="P581" s="13">
        <v>18</v>
      </c>
      <c r="Q581" s="37">
        <f>AVERAGE(P581/(K581/9))</f>
        <v>3.6568848758465018</v>
      </c>
      <c r="R581" s="37">
        <f>AVERAGE(P581/O581)</f>
        <v>2</v>
      </c>
      <c r="S581" s="37">
        <f>AVERAGE((L581*9)/K581)</f>
        <v>7.9232505643340865</v>
      </c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  <c r="BP581" s="46"/>
      <c r="BQ581" s="46"/>
      <c r="BR581" s="46"/>
      <c r="BS581" s="46"/>
      <c r="BT581" s="46"/>
      <c r="BU581" s="46"/>
      <c r="BV581" s="46"/>
      <c r="BW581" s="46"/>
      <c r="BX581" s="46"/>
      <c r="BY581" s="46"/>
      <c r="BZ581" s="46"/>
      <c r="CA581" s="46"/>
      <c r="CB581" s="46"/>
      <c r="CC581" s="46"/>
      <c r="CD581" s="46"/>
      <c r="CE581" s="46"/>
      <c r="CF581" s="46"/>
      <c r="CG581" s="46"/>
      <c r="CH581" s="46"/>
      <c r="CI581" s="46"/>
    </row>
    <row r="582" spans="1:87" s="67" customFormat="1" x14ac:dyDescent="0.25">
      <c r="A582" s="13" t="s">
        <v>152</v>
      </c>
      <c r="B582" s="13">
        <v>1976</v>
      </c>
      <c r="C582" s="24">
        <v>4.3</v>
      </c>
      <c r="D582" s="13">
        <v>2</v>
      </c>
      <c r="E582" s="13">
        <v>4</v>
      </c>
      <c r="F582" s="13">
        <v>11</v>
      </c>
      <c r="G582" s="13">
        <v>7</v>
      </c>
      <c r="H582" s="13">
        <v>4</v>
      </c>
      <c r="I582" s="13">
        <v>0</v>
      </c>
      <c r="J582" s="13">
        <v>1</v>
      </c>
      <c r="K582" s="31">
        <v>46</v>
      </c>
      <c r="L582" s="13">
        <v>54</v>
      </c>
      <c r="M582" s="13">
        <v>31</v>
      </c>
      <c r="N582" s="13">
        <v>22</v>
      </c>
      <c r="O582" s="13">
        <v>20</v>
      </c>
      <c r="P582" s="13">
        <v>24</v>
      </c>
      <c r="Q582" s="37">
        <f>AVERAGE(P582/(K582/9))</f>
        <v>4.6956521739130439</v>
      </c>
      <c r="R582" s="37">
        <f>AVERAGE(P582/O582)</f>
        <v>1.2</v>
      </c>
      <c r="S582" s="37">
        <f>AVERAGE((L582*9)/K582)</f>
        <v>10.565217391304348</v>
      </c>
      <c r="T582" s="13"/>
      <c r="U582" s="13"/>
    </row>
    <row r="583" spans="1:87" s="1" customFormat="1" x14ac:dyDescent="0.25">
      <c r="A583" s="12" t="s">
        <v>152</v>
      </c>
      <c r="B583" s="12" t="s">
        <v>1</v>
      </c>
      <c r="C583" s="12">
        <v>2.89</v>
      </c>
      <c r="D583" s="12">
        <v>6</v>
      </c>
      <c r="E583" s="12">
        <v>4</v>
      </c>
      <c r="F583" s="12">
        <v>19</v>
      </c>
      <c r="G583" s="12">
        <v>12</v>
      </c>
      <c r="H583" s="12">
        <v>6</v>
      </c>
      <c r="I583" s="12">
        <v>0</v>
      </c>
      <c r="J583" s="12">
        <v>1</v>
      </c>
      <c r="K583" s="12">
        <v>90.3</v>
      </c>
      <c r="L583" s="12">
        <v>93</v>
      </c>
      <c r="M583" s="12">
        <v>44</v>
      </c>
      <c r="N583" s="12">
        <v>29</v>
      </c>
      <c r="O583" s="12">
        <v>29</v>
      </c>
      <c r="P583" s="12">
        <v>42</v>
      </c>
      <c r="Q583" s="37">
        <f>AVERAGE(P583/(K583/9))</f>
        <v>4.1860465116279073</v>
      </c>
      <c r="R583" s="37">
        <f>AVERAGE(P583/O583)</f>
        <v>1.4482758620689655</v>
      </c>
      <c r="S583" s="37">
        <f>AVERAGE((L583*9)/K583)</f>
        <v>9.2691029900332236</v>
      </c>
      <c r="T583" s="12"/>
      <c r="U583" s="12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  <c r="BF583" s="44"/>
      <c r="BG583" s="44"/>
      <c r="BH583" s="44"/>
      <c r="BI583" s="44"/>
      <c r="BJ583" s="44"/>
      <c r="BK583" s="44"/>
      <c r="BL583" s="44"/>
      <c r="BM583" s="44"/>
      <c r="BN583" s="44"/>
      <c r="BO583" s="44"/>
      <c r="BP583" s="44"/>
      <c r="BQ583" s="44"/>
      <c r="BR583" s="44"/>
      <c r="BS583" s="44"/>
      <c r="BT583" s="44"/>
      <c r="BU583" s="44"/>
      <c r="BV583" s="44"/>
      <c r="BW583" s="44"/>
      <c r="BX583" s="44"/>
      <c r="BY583" s="44"/>
      <c r="BZ583" s="44"/>
      <c r="CA583" s="44"/>
      <c r="CB583" s="44"/>
      <c r="CC583" s="44"/>
      <c r="CD583" s="44"/>
      <c r="CE583" s="44"/>
      <c r="CF583" s="44"/>
      <c r="CG583" s="44"/>
      <c r="CH583" s="44"/>
      <c r="CI583" s="44"/>
    </row>
    <row r="584" spans="1:87" s="1" customForma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37"/>
      <c r="R584" s="37"/>
      <c r="S584" s="37"/>
      <c r="T584" s="12"/>
      <c r="U584" s="12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  <c r="BF584" s="44"/>
      <c r="BG584" s="44"/>
      <c r="BH584" s="44"/>
      <c r="BI584" s="44"/>
      <c r="BJ584" s="44"/>
      <c r="BK584" s="44"/>
      <c r="BL584" s="44"/>
      <c r="BM584" s="44"/>
      <c r="BN584" s="44"/>
      <c r="BO584" s="44"/>
      <c r="BP584" s="44"/>
      <c r="BQ584" s="44"/>
      <c r="BR584" s="44"/>
      <c r="BS584" s="44"/>
      <c r="BT584" s="44"/>
      <c r="BU584" s="44"/>
      <c r="BV584" s="44"/>
      <c r="BW584" s="44"/>
      <c r="BX584" s="44"/>
      <c r="BY584" s="44"/>
      <c r="BZ584" s="44"/>
      <c r="CA584" s="44"/>
      <c r="CB584" s="44"/>
      <c r="CC584" s="44"/>
      <c r="CD584" s="44"/>
      <c r="CE584" s="44"/>
      <c r="CF584" s="44"/>
      <c r="CG584" s="44"/>
      <c r="CH584" s="44"/>
      <c r="CI584" s="44"/>
    </row>
    <row r="585" spans="1:87" s="21" customFormat="1" x14ac:dyDescent="0.25">
      <c r="A585" s="41" t="s">
        <v>203</v>
      </c>
      <c r="B585" s="41">
        <v>1974</v>
      </c>
      <c r="C585" s="13">
        <v>3.22</v>
      </c>
      <c r="D585" s="13">
        <v>2</v>
      </c>
      <c r="E585" s="13">
        <v>1</v>
      </c>
      <c r="F585" s="13">
        <v>14</v>
      </c>
      <c r="G585" s="13">
        <v>0</v>
      </c>
      <c r="H585" s="13">
        <v>0</v>
      </c>
      <c r="I585" s="13">
        <v>0</v>
      </c>
      <c r="J585" s="13">
        <v>7</v>
      </c>
      <c r="K585" s="42">
        <v>22.3</v>
      </c>
      <c r="L585" s="13">
        <v>20</v>
      </c>
      <c r="M585" s="13">
        <v>8</v>
      </c>
      <c r="N585" s="13">
        <v>8</v>
      </c>
      <c r="O585" s="13">
        <v>6</v>
      </c>
      <c r="P585" s="13">
        <v>19</v>
      </c>
      <c r="Q585" s="37">
        <f t="shared" ref="Q585:Q587" si="114">AVERAGE(P585/(K585/9))</f>
        <v>7.668161434977578</v>
      </c>
      <c r="R585" s="37">
        <f>AVERAGE(P585/O585)</f>
        <v>3.1666666666666665</v>
      </c>
      <c r="S585" s="37">
        <f>AVERAGE((L585*9)/K585)</f>
        <v>8.071748878923767</v>
      </c>
      <c r="T585" s="41"/>
      <c r="U585" s="41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  <c r="CD585" s="38"/>
      <c r="CE585" s="38"/>
      <c r="CF585" s="38"/>
      <c r="CG585" s="38"/>
      <c r="CH585" s="38"/>
      <c r="CI585" s="38"/>
    </row>
    <row r="586" spans="1:87" s="20" customFormat="1" x14ac:dyDescent="0.25">
      <c r="A586" s="41" t="s">
        <v>203</v>
      </c>
      <c r="B586" s="41">
        <v>1975</v>
      </c>
      <c r="C586" s="13">
        <v>2.35</v>
      </c>
      <c r="D586" s="13">
        <v>2</v>
      </c>
      <c r="E586" s="13">
        <v>0</v>
      </c>
      <c r="F586" s="13">
        <v>6</v>
      </c>
      <c r="G586" s="13">
        <v>0</v>
      </c>
      <c r="H586" s="13">
        <v>0</v>
      </c>
      <c r="I586" s="13">
        <v>0</v>
      </c>
      <c r="J586" s="13">
        <v>0</v>
      </c>
      <c r="K586" s="42">
        <v>7.7</v>
      </c>
      <c r="L586" s="13">
        <v>5</v>
      </c>
      <c r="M586" s="13">
        <v>4</v>
      </c>
      <c r="N586" s="13">
        <v>2</v>
      </c>
      <c r="O586" s="13">
        <v>8</v>
      </c>
      <c r="P586" s="13">
        <v>5</v>
      </c>
      <c r="Q586" s="37">
        <f t="shared" si="114"/>
        <v>5.8441558441558437</v>
      </c>
      <c r="R586" s="37">
        <f>AVERAGE(P586/O586)</f>
        <v>0.625</v>
      </c>
      <c r="S586" s="37">
        <f>AVERAGE((L586*9)/K586)</f>
        <v>5.8441558441558437</v>
      </c>
      <c r="T586" s="41"/>
      <c r="U586" s="41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P586" s="38"/>
      <c r="BQ586" s="38"/>
      <c r="BR586" s="38"/>
      <c r="BS586" s="38"/>
      <c r="BT586" s="38"/>
      <c r="BU586" s="38"/>
      <c r="BV586" s="38"/>
      <c r="BW586" s="38"/>
      <c r="BX586" s="38"/>
      <c r="BY586" s="38"/>
      <c r="BZ586" s="38"/>
      <c r="CA586" s="38"/>
      <c r="CB586" s="38"/>
      <c r="CC586" s="38"/>
      <c r="CD586" s="38"/>
      <c r="CE586" s="38"/>
      <c r="CF586" s="38"/>
      <c r="CG586" s="38"/>
      <c r="CH586" s="38"/>
      <c r="CI586" s="38"/>
    </row>
    <row r="587" spans="1:87" s="13" customFormat="1" x14ac:dyDescent="0.25">
      <c r="A587" s="12" t="s">
        <v>203</v>
      </c>
      <c r="B587" s="12" t="s">
        <v>1</v>
      </c>
      <c r="C587" s="23">
        <v>3</v>
      </c>
      <c r="D587" s="12">
        <v>4</v>
      </c>
      <c r="E587" s="12">
        <v>1</v>
      </c>
      <c r="F587" s="12">
        <v>20</v>
      </c>
      <c r="G587" s="12">
        <v>0</v>
      </c>
      <c r="H587" s="12">
        <v>0</v>
      </c>
      <c r="I587" s="12">
        <v>0</v>
      </c>
      <c r="J587" s="12">
        <v>7</v>
      </c>
      <c r="K587" s="22">
        <v>30</v>
      </c>
      <c r="L587" s="12">
        <v>25</v>
      </c>
      <c r="M587" s="12">
        <v>12</v>
      </c>
      <c r="N587" s="12">
        <v>10</v>
      </c>
      <c r="O587" s="12">
        <v>14</v>
      </c>
      <c r="P587" s="12">
        <v>24</v>
      </c>
      <c r="Q587" s="37">
        <f t="shared" si="114"/>
        <v>7.1999999999999993</v>
      </c>
      <c r="R587" s="37">
        <f>AVERAGE(P587/O587)</f>
        <v>1.7142857142857142</v>
      </c>
      <c r="S587" s="37">
        <f>AVERAGE((L587*9)/K587)</f>
        <v>7.5</v>
      </c>
      <c r="T587" s="12"/>
      <c r="U587" s="12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  <c r="BP587" s="46"/>
      <c r="BQ587" s="46"/>
      <c r="BR587" s="46"/>
      <c r="BS587" s="46"/>
      <c r="BT587" s="46"/>
      <c r="BU587" s="46"/>
      <c r="BV587" s="46"/>
      <c r="BW587" s="46"/>
      <c r="BX587" s="46"/>
      <c r="BY587" s="46"/>
      <c r="BZ587" s="46"/>
      <c r="CA587" s="46"/>
      <c r="CB587" s="46"/>
      <c r="CC587" s="46"/>
      <c r="CD587" s="46"/>
      <c r="CE587" s="46"/>
      <c r="CF587" s="46"/>
      <c r="CG587" s="46"/>
      <c r="CH587" s="46"/>
      <c r="CI587" s="46"/>
    </row>
    <row r="588" spans="1:87" s="13" customFormat="1" x14ac:dyDescent="0.25">
      <c r="A588" s="12"/>
      <c r="B588" s="12"/>
      <c r="C588" s="23"/>
      <c r="D588" s="12"/>
      <c r="E588" s="12"/>
      <c r="F588" s="12"/>
      <c r="G588" s="12"/>
      <c r="H588" s="12"/>
      <c r="I588" s="12"/>
      <c r="J588" s="12"/>
      <c r="K588" s="22"/>
      <c r="L588" s="12"/>
      <c r="M588" s="12"/>
      <c r="N588" s="12"/>
      <c r="O588" s="12"/>
      <c r="P588" s="12"/>
      <c r="Q588" s="37"/>
      <c r="R588" s="37"/>
      <c r="S588" s="37"/>
      <c r="T588" s="12"/>
      <c r="U588" s="12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  <c r="BP588" s="46"/>
      <c r="BQ588" s="46"/>
      <c r="BR588" s="46"/>
      <c r="BS588" s="46"/>
      <c r="BT588" s="46"/>
      <c r="BU588" s="46"/>
      <c r="BV588" s="46"/>
      <c r="BW588" s="46"/>
      <c r="BX588" s="46"/>
      <c r="BY588" s="46"/>
      <c r="BZ588" s="46"/>
      <c r="CA588" s="46"/>
      <c r="CB588" s="46"/>
      <c r="CC588" s="46"/>
      <c r="CD588" s="46"/>
      <c r="CE588" s="46"/>
      <c r="CF588" s="46"/>
      <c r="CG588" s="46"/>
      <c r="CH588" s="46"/>
      <c r="CI588" s="46"/>
    </row>
    <row r="589" spans="1:87" s="13" customFormat="1" x14ac:dyDescent="0.25">
      <c r="A589" s="68" t="s">
        <v>175</v>
      </c>
      <c r="B589" s="68">
        <v>1973</v>
      </c>
      <c r="C589" s="68">
        <v>8.3699999999999992</v>
      </c>
      <c r="D589" s="68">
        <v>0</v>
      </c>
      <c r="E589" s="68">
        <v>1</v>
      </c>
      <c r="F589" s="68">
        <v>2</v>
      </c>
      <c r="G589" s="68">
        <v>0</v>
      </c>
      <c r="H589" s="68">
        <v>0</v>
      </c>
      <c r="I589" s="68">
        <v>0</v>
      </c>
      <c r="J589" s="68"/>
      <c r="K589" s="68">
        <v>4.3</v>
      </c>
      <c r="L589" s="68">
        <v>4</v>
      </c>
      <c r="M589" s="68">
        <v>4</v>
      </c>
      <c r="N589" s="68">
        <v>4</v>
      </c>
      <c r="O589" s="68">
        <v>4</v>
      </c>
      <c r="P589" s="68">
        <v>5</v>
      </c>
      <c r="Q589" s="66">
        <f>AVERAGE(P589/(K589/9))</f>
        <v>10.465116279069768</v>
      </c>
      <c r="R589" s="66">
        <f>AVERAGE(P589/O589)</f>
        <v>1.25</v>
      </c>
      <c r="S589" s="66">
        <f>AVERAGE((L589*9)/K589)</f>
        <v>8.3720930232558146</v>
      </c>
      <c r="T589" s="68"/>
      <c r="U589" s="68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  <c r="BP589" s="46"/>
      <c r="BQ589" s="46"/>
      <c r="BR589" s="46"/>
      <c r="BS589" s="46"/>
      <c r="BT589" s="46"/>
      <c r="BU589" s="46"/>
      <c r="BV589" s="46"/>
      <c r="BW589" s="46"/>
      <c r="BX589" s="46"/>
      <c r="BY589" s="46"/>
      <c r="BZ589" s="46"/>
      <c r="CA589" s="46"/>
      <c r="CB589" s="46"/>
      <c r="CC589" s="46"/>
      <c r="CD589" s="46"/>
      <c r="CE589" s="46"/>
      <c r="CF589" s="46"/>
      <c r="CG589" s="46"/>
      <c r="CH589" s="46"/>
      <c r="CI589" s="46"/>
    </row>
    <row r="590" spans="1:87" s="13" customFormat="1" x14ac:dyDescent="0.25">
      <c r="A590" s="14" t="s">
        <v>175</v>
      </c>
      <c r="B590" s="14">
        <v>1974</v>
      </c>
      <c r="C590" s="33">
        <v>3.1</v>
      </c>
      <c r="D590" s="14">
        <v>1</v>
      </c>
      <c r="E590" s="14">
        <v>1</v>
      </c>
      <c r="F590" s="14">
        <v>6</v>
      </c>
      <c r="G590" s="14">
        <v>4</v>
      </c>
      <c r="H590" s="14">
        <v>0</v>
      </c>
      <c r="I590" s="14">
        <v>0</v>
      </c>
      <c r="J590" s="14"/>
      <c r="K590" s="32">
        <v>29</v>
      </c>
      <c r="L590" s="14">
        <v>24</v>
      </c>
      <c r="M590" s="14">
        <v>13</v>
      </c>
      <c r="N590" s="14">
        <v>10</v>
      </c>
      <c r="O590" s="14">
        <v>18</v>
      </c>
      <c r="P590" s="14">
        <v>13</v>
      </c>
      <c r="Q590" s="37">
        <f>AVERAGE(P590/(K590/9))</f>
        <v>4.0344827586206895</v>
      </c>
      <c r="R590" s="37">
        <f>AVERAGE(P590/O590)</f>
        <v>0.72222222222222221</v>
      </c>
      <c r="S590" s="37">
        <f>AVERAGE((L590*9)/K590)</f>
        <v>7.4482758620689653</v>
      </c>
      <c r="T590" s="14"/>
      <c r="U590" s="14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  <c r="BP590" s="46"/>
      <c r="BQ590" s="46"/>
      <c r="BR590" s="46"/>
      <c r="BS590" s="46"/>
      <c r="BT590" s="46"/>
      <c r="BU590" s="46"/>
      <c r="BV590" s="46"/>
      <c r="BW590" s="46"/>
      <c r="BX590" s="46"/>
      <c r="BY590" s="46"/>
      <c r="BZ590" s="46"/>
      <c r="CA590" s="46"/>
      <c r="CB590" s="46"/>
      <c r="CC590" s="46"/>
      <c r="CD590" s="46"/>
      <c r="CE590" s="46"/>
      <c r="CF590" s="46"/>
      <c r="CG590" s="46"/>
      <c r="CH590" s="46"/>
      <c r="CI590" s="46"/>
    </row>
    <row r="591" spans="1:87" s="12" customFormat="1" x14ac:dyDescent="0.25">
      <c r="A591" s="14" t="s">
        <v>175</v>
      </c>
      <c r="B591" s="14">
        <v>1975</v>
      </c>
      <c r="C591" s="14">
        <v>3.22</v>
      </c>
      <c r="D591" s="14">
        <v>2</v>
      </c>
      <c r="E591" s="14">
        <v>4</v>
      </c>
      <c r="F591" s="14">
        <v>6</v>
      </c>
      <c r="G591" s="14">
        <v>6</v>
      </c>
      <c r="H591" s="14">
        <v>2</v>
      </c>
      <c r="I591" s="14">
        <v>0</v>
      </c>
      <c r="J591" s="14"/>
      <c r="K591" s="14">
        <v>36.299999999999997</v>
      </c>
      <c r="L591" s="14">
        <v>26</v>
      </c>
      <c r="M591" s="14">
        <v>22</v>
      </c>
      <c r="N591" s="14">
        <v>13</v>
      </c>
      <c r="O591" s="14">
        <v>22</v>
      </c>
      <c r="P591" s="14">
        <v>28</v>
      </c>
      <c r="Q591" s="37">
        <f>AVERAGE(P591/(K591/9))</f>
        <v>6.9421487603305785</v>
      </c>
      <c r="R591" s="37">
        <f>AVERAGE(P591/O591)</f>
        <v>1.2727272727272727</v>
      </c>
      <c r="S591" s="37">
        <f>AVERAGE((L591*9)/K591)</f>
        <v>6.4462809917355379</v>
      </c>
      <c r="T591" s="14"/>
      <c r="U591" s="14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  <c r="BO591" s="47"/>
      <c r="BP591" s="47"/>
      <c r="BQ591" s="47"/>
      <c r="BR591" s="47"/>
      <c r="BS591" s="47"/>
      <c r="BT591" s="47"/>
      <c r="BU591" s="47"/>
      <c r="BV591" s="47"/>
      <c r="BW591" s="47"/>
      <c r="BX591" s="47"/>
      <c r="BY591" s="47"/>
      <c r="BZ591" s="47"/>
      <c r="CA591" s="47"/>
      <c r="CB591" s="47"/>
      <c r="CC591" s="47"/>
      <c r="CD591" s="47"/>
      <c r="CE591" s="47"/>
      <c r="CF591" s="47"/>
      <c r="CG591" s="47"/>
      <c r="CH591" s="47"/>
      <c r="CI591" s="47"/>
    </row>
    <row r="592" spans="1:87" s="12" customFormat="1" x14ac:dyDescent="0.25">
      <c r="A592" s="14" t="s">
        <v>175</v>
      </c>
      <c r="B592" s="14">
        <v>1976</v>
      </c>
      <c r="C592" s="14">
        <v>2.48</v>
      </c>
      <c r="D592" s="14">
        <v>2</v>
      </c>
      <c r="E592" s="14">
        <v>2</v>
      </c>
      <c r="F592" s="14">
        <v>5</v>
      </c>
      <c r="G592" s="14">
        <v>5</v>
      </c>
      <c r="H592" s="14">
        <v>3</v>
      </c>
      <c r="I592" s="14">
        <v>1</v>
      </c>
      <c r="J592" s="14"/>
      <c r="K592" s="14">
        <v>32.700000000000003</v>
      </c>
      <c r="L592" s="14">
        <v>24</v>
      </c>
      <c r="M592" s="14">
        <v>16</v>
      </c>
      <c r="N592" s="14">
        <v>9</v>
      </c>
      <c r="O592" s="14">
        <v>18</v>
      </c>
      <c r="P592" s="14">
        <v>29</v>
      </c>
      <c r="Q592" s="37">
        <f>AVERAGE(P592/(K592/9))</f>
        <v>7.9816513761467878</v>
      </c>
      <c r="R592" s="37">
        <f>AVERAGE(P592/O592)</f>
        <v>1.6111111111111112</v>
      </c>
      <c r="S592" s="37">
        <f>AVERAGE((L592*9)/K592)</f>
        <v>6.6055045871559628</v>
      </c>
      <c r="T592" s="14"/>
      <c r="U592" s="14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  <c r="BN592" s="47"/>
      <c r="BO592" s="47"/>
      <c r="BP592" s="47"/>
      <c r="BQ592" s="47"/>
      <c r="BR592" s="47"/>
      <c r="BS592" s="47"/>
      <c r="BT592" s="47"/>
      <c r="BU592" s="47"/>
      <c r="BV592" s="47"/>
      <c r="BW592" s="47"/>
      <c r="BX592" s="47"/>
      <c r="BY592" s="47"/>
      <c r="BZ592" s="47"/>
      <c r="CA592" s="47"/>
      <c r="CB592" s="47"/>
      <c r="CC592" s="47"/>
      <c r="CD592" s="47"/>
      <c r="CE592" s="47"/>
      <c r="CF592" s="47"/>
      <c r="CG592" s="47"/>
      <c r="CH592" s="47"/>
      <c r="CI592" s="47"/>
    </row>
    <row r="593" spans="1:87" x14ac:dyDescent="0.25">
      <c r="A593" s="1" t="s">
        <v>175</v>
      </c>
      <c r="B593" s="1" t="s">
        <v>1</v>
      </c>
      <c r="C593" s="12">
        <v>3.17</v>
      </c>
      <c r="D593" s="12">
        <v>5</v>
      </c>
      <c r="E593" s="12">
        <v>8</v>
      </c>
      <c r="F593" s="12">
        <v>19</v>
      </c>
      <c r="G593" s="12">
        <v>15</v>
      </c>
      <c r="H593" s="12">
        <v>5</v>
      </c>
      <c r="I593" s="12">
        <v>1</v>
      </c>
      <c r="J593" s="12"/>
      <c r="K593" s="12">
        <v>102.3</v>
      </c>
      <c r="L593" s="12">
        <v>78</v>
      </c>
      <c r="M593" s="12">
        <v>55</v>
      </c>
      <c r="N593" s="12">
        <v>36</v>
      </c>
      <c r="O593" s="12">
        <v>62</v>
      </c>
      <c r="P593" s="12">
        <v>75</v>
      </c>
      <c r="Q593" s="37">
        <f>AVERAGE(P593/(K593/9))</f>
        <v>6.5982404692082106</v>
      </c>
      <c r="R593" s="37">
        <f>AVERAGE(P593/O593)</f>
        <v>1.2096774193548387</v>
      </c>
      <c r="S593" s="37">
        <f>AVERAGE((L593*9)/K593)</f>
        <v>6.8621700879765397</v>
      </c>
      <c r="T593" s="12"/>
      <c r="U593" s="12"/>
    </row>
    <row r="594" spans="1:87" s="9" customFormat="1" x14ac:dyDescent="0.25">
      <c r="A594" s="12"/>
      <c r="B594" s="12"/>
      <c r="C594" s="23"/>
      <c r="D594" s="12"/>
      <c r="E594" s="12"/>
      <c r="F594" s="12"/>
      <c r="G594" s="12"/>
      <c r="H594" s="12"/>
      <c r="I594" s="12"/>
      <c r="J594" s="12"/>
      <c r="K594" s="22"/>
      <c r="L594" s="12"/>
      <c r="M594" s="12"/>
      <c r="N594" s="12"/>
      <c r="O594" s="12"/>
      <c r="P594" s="12"/>
      <c r="Q594" s="37"/>
      <c r="R594" s="37"/>
      <c r="S594" s="37"/>
      <c r="T594" s="12"/>
      <c r="U594" s="12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  <c r="BO594" s="36"/>
      <c r="BP594" s="36"/>
      <c r="BQ594" s="36"/>
      <c r="BR594" s="36"/>
      <c r="BS594" s="36"/>
      <c r="BT594" s="36"/>
      <c r="BU594" s="36"/>
      <c r="BV594" s="36"/>
      <c r="BW594" s="36"/>
      <c r="BX594" s="36"/>
      <c r="BY594" s="36"/>
      <c r="BZ594" s="36"/>
      <c r="CA594" s="36"/>
      <c r="CB594" s="36"/>
      <c r="CC594" s="36"/>
      <c r="CD594" s="36"/>
      <c r="CE594" s="36"/>
      <c r="CF594" s="36"/>
      <c r="CG594" s="36"/>
      <c r="CH594" s="36"/>
      <c r="CI594" s="36"/>
    </row>
    <row r="595" spans="1:87" x14ac:dyDescent="0.25">
      <c r="A595" s="65" t="s">
        <v>161</v>
      </c>
      <c r="B595" s="65">
        <v>1973</v>
      </c>
      <c r="C595" s="65">
        <v>7.14</v>
      </c>
      <c r="D595" s="65">
        <v>0</v>
      </c>
      <c r="E595" s="65">
        <v>0</v>
      </c>
      <c r="F595" s="65">
        <v>3</v>
      </c>
      <c r="G595" s="65">
        <v>0</v>
      </c>
      <c r="H595" s="65">
        <v>0</v>
      </c>
      <c r="I595" s="65">
        <v>0</v>
      </c>
      <c r="J595" s="65">
        <v>0</v>
      </c>
      <c r="K595" s="65">
        <v>6.3</v>
      </c>
      <c r="L595" s="65">
        <v>6</v>
      </c>
      <c r="M595" s="65">
        <v>5</v>
      </c>
      <c r="N595" s="65">
        <v>5</v>
      </c>
      <c r="O595" s="65">
        <v>4</v>
      </c>
      <c r="P595" s="65">
        <v>8</v>
      </c>
      <c r="Q595" s="66">
        <f>AVERAGE(P595/(K595/9))</f>
        <v>11.428571428571429</v>
      </c>
      <c r="R595" s="66">
        <f>AVERAGE(P595/O595)</f>
        <v>2</v>
      </c>
      <c r="S595" s="66">
        <f>AVERAGE((L595*9)/K595)</f>
        <v>8.5714285714285712</v>
      </c>
      <c r="T595" s="65"/>
      <c r="U595" s="57"/>
    </row>
    <row r="596" spans="1:87" x14ac:dyDescent="0.25">
      <c r="A596" s="13" t="s">
        <v>161</v>
      </c>
      <c r="B596" s="13">
        <v>1974</v>
      </c>
      <c r="C596" s="13">
        <v>2.57</v>
      </c>
      <c r="D596" s="13">
        <v>4</v>
      </c>
      <c r="E596" s="13">
        <v>3</v>
      </c>
      <c r="F596" s="13">
        <v>9</v>
      </c>
      <c r="G596" s="13">
        <v>5</v>
      </c>
      <c r="H596" s="13">
        <v>1</v>
      </c>
      <c r="I596" s="13">
        <v>1</v>
      </c>
      <c r="J596" s="13">
        <v>0</v>
      </c>
      <c r="K596" s="31">
        <v>28</v>
      </c>
      <c r="L596" s="13">
        <v>16</v>
      </c>
      <c r="M596" s="13">
        <v>12</v>
      </c>
      <c r="N596" s="13">
        <v>8</v>
      </c>
      <c r="O596" s="13">
        <v>27</v>
      </c>
      <c r="P596" s="13">
        <v>22</v>
      </c>
      <c r="Q596" s="37">
        <f>AVERAGE(P596/(K596/9))</f>
        <v>7.0714285714285712</v>
      </c>
      <c r="R596" s="37">
        <f>AVERAGE(P596/O596)</f>
        <v>0.81481481481481477</v>
      </c>
      <c r="S596" s="37">
        <f>AVERAGE((L596*9)/K596)</f>
        <v>5.1428571428571432</v>
      </c>
      <c r="T596" s="13"/>
    </row>
    <row r="597" spans="1:87" x14ac:dyDescent="0.25">
      <c r="A597" s="13" t="s">
        <v>161</v>
      </c>
      <c r="B597" s="13">
        <v>1975</v>
      </c>
      <c r="C597" s="13">
        <v>13.5</v>
      </c>
      <c r="D597" s="13">
        <v>0</v>
      </c>
      <c r="E597" s="13">
        <v>3</v>
      </c>
      <c r="F597" s="13">
        <v>3</v>
      </c>
      <c r="G597" s="13">
        <v>2</v>
      </c>
      <c r="H597" s="13">
        <v>0</v>
      </c>
      <c r="I597" s="13">
        <v>0</v>
      </c>
      <c r="J597" s="13">
        <v>0</v>
      </c>
      <c r="K597" s="31">
        <v>8</v>
      </c>
      <c r="L597" s="13">
        <v>13</v>
      </c>
      <c r="M597" s="13">
        <v>13</v>
      </c>
      <c r="N597" s="13">
        <v>12</v>
      </c>
      <c r="O597" s="13">
        <v>6</v>
      </c>
      <c r="P597" s="13">
        <v>6</v>
      </c>
      <c r="Q597" s="37">
        <f>AVERAGE(P597/(K597/9))</f>
        <v>6.75</v>
      </c>
      <c r="R597" s="37">
        <f>AVERAGE(P597/O597)</f>
        <v>1</v>
      </c>
      <c r="S597" s="37">
        <f>AVERAGE((L597*9)/K597)</f>
        <v>14.625</v>
      </c>
      <c r="T597" s="13"/>
    </row>
    <row r="598" spans="1:87" x14ac:dyDescent="0.25">
      <c r="A598" s="13" t="s">
        <v>161</v>
      </c>
      <c r="B598" s="13">
        <v>1976</v>
      </c>
      <c r="C598" s="13">
        <v>5.39</v>
      </c>
      <c r="D598" s="13">
        <v>0</v>
      </c>
      <c r="E598" s="13">
        <v>0</v>
      </c>
      <c r="F598" s="13">
        <v>1</v>
      </c>
      <c r="G598" s="13">
        <v>0</v>
      </c>
      <c r="H598" s="13">
        <v>0</v>
      </c>
      <c r="I598" s="13">
        <v>0</v>
      </c>
      <c r="J598" s="13">
        <v>0</v>
      </c>
      <c r="K598" s="13">
        <v>1.7</v>
      </c>
      <c r="L598" s="13">
        <v>2</v>
      </c>
      <c r="M598" s="13">
        <v>1</v>
      </c>
      <c r="N598" s="13">
        <v>1</v>
      </c>
      <c r="O598" s="13">
        <v>3</v>
      </c>
      <c r="P598" s="13">
        <v>2</v>
      </c>
      <c r="Q598" s="37">
        <f>AVERAGE(P598/(K598/9))</f>
        <v>10.588235294117647</v>
      </c>
      <c r="R598" s="37">
        <f>AVERAGE(P598/O598)</f>
        <v>0.66666666666666663</v>
      </c>
      <c r="S598" s="37">
        <f>AVERAGE((L598*9)/K598)</f>
        <v>10.588235294117647</v>
      </c>
      <c r="T598" s="13"/>
    </row>
    <row r="599" spans="1:87" x14ac:dyDescent="0.25">
      <c r="A599" s="12" t="s">
        <v>161</v>
      </c>
      <c r="B599" s="12" t="s">
        <v>1</v>
      </c>
      <c r="C599" s="12">
        <v>5.32</v>
      </c>
      <c r="D599" s="12">
        <v>4</v>
      </c>
      <c r="E599" s="12">
        <v>6</v>
      </c>
      <c r="F599" s="12">
        <v>16</v>
      </c>
      <c r="G599" s="12">
        <v>7</v>
      </c>
      <c r="H599" s="12">
        <v>1</v>
      </c>
      <c r="I599" s="12">
        <v>1</v>
      </c>
      <c r="J599" s="12">
        <v>0</v>
      </c>
      <c r="K599" s="22">
        <v>44</v>
      </c>
      <c r="L599" s="12">
        <v>37</v>
      </c>
      <c r="M599" s="12">
        <v>31</v>
      </c>
      <c r="N599" s="12">
        <v>26</v>
      </c>
      <c r="O599" s="12">
        <v>40</v>
      </c>
      <c r="P599" s="12">
        <v>38</v>
      </c>
      <c r="Q599" s="37">
        <f>AVERAGE(P599/(K599/9))</f>
        <v>7.7727272727272725</v>
      </c>
      <c r="R599" s="37">
        <f>AVERAGE(P599/O599)</f>
        <v>0.95</v>
      </c>
      <c r="S599" s="37">
        <f>AVERAGE((L599*9)/K599)</f>
        <v>7.5681818181818183</v>
      </c>
      <c r="T599" s="12"/>
      <c r="U599" s="12"/>
    </row>
    <row r="600" spans="1:87" s="13" customForma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5"/>
      <c r="L600" s="1"/>
      <c r="M600" s="1"/>
      <c r="N600" s="1"/>
      <c r="O600" s="1"/>
      <c r="P600" s="1"/>
      <c r="Q600" s="37"/>
      <c r="R600" s="37"/>
      <c r="S600" s="37"/>
      <c r="T600" s="1"/>
      <c r="U600" s="1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  <c r="BP600" s="46"/>
      <c r="BQ600" s="46"/>
      <c r="BR600" s="46"/>
      <c r="BS600" s="46"/>
      <c r="BT600" s="46"/>
      <c r="BU600" s="46"/>
      <c r="BV600" s="46"/>
      <c r="BW600" s="46"/>
      <c r="BX600" s="46"/>
      <c r="BY600" s="46"/>
      <c r="BZ600" s="46"/>
      <c r="CA600" s="46"/>
      <c r="CB600" s="46"/>
      <c r="CC600" s="46"/>
      <c r="CD600" s="46"/>
      <c r="CE600" s="46"/>
      <c r="CF600" s="46"/>
      <c r="CG600" s="46"/>
      <c r="CH600" s="46"/>
      <c r="CI600" s="46"/>
    </row>
    <row r="601" spans="1:87" s="13" customFormat="1" x14ac:dyDescent="0.25">
      <c r="A601" s="13" t="s">
        <v>148</v>
      </c>
      <c r="B601" s="13">
        <v>1972</v>
      </c>
      <c r="C601" s="24">
        <v>1.5</v>
      </c>
      <c r="D601" s="13">
        <v>0</v>
      </c>
      <c r="E601" s="13">
        <v>1</v>
      </c>
      <c r="F601" s="13">
        <v>3</v>
      </c>
      <c r="G601" s="13">
        <v>0</v>
      </c>
      <c r="H601" s="13">
        <v>0</v>
      </c>
      <c r="I601" s="13">
        <v>0</v>
      </c>
      <c r="J601" s="13">
        <v>0</v>
      </c>
      <c r="K601" s="31">
        <v>12</v>
      </c>
      <c r="L601" s="13">
        <v>8</v>
      </c>
      <c r="M601" s="13">
        <v>2</v>
      </c>
      <c r="N601" s="13">
        <v>2</v>
      </c>
      <c r="O601" s="13">
        <v>4</v>
      </c>
      <c r="P601" s="13">
        <v>5</v>
      </c>
      <c r="Q601" s="37">
        <f>AVERAGE(P601/(K601/9))</f>
        <v>3.75</v>
      </c>
      <c r="R601" s="37">
        <f>AVERAGE(P601/O601)</f>
        <v>1.25</v>
      </c>
      <c r="S601" s="37">
        <f>AVERAGE((L601*9)/K601)</f>
        <v>6</v>
      </c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  <c r="BP601" s="46"/>
      <c r="BQ601" s="46"/>
      <c r="BR601" s="46"/>
      <c r="BS601" s="46"/>
      <c r="BT601" s="46"/>
      <c r="BU601" s="46"/>
      <c r="BV601" s="46"/>
      <c r="BW601" s="46"/>
      <c r="BX601" s="46"/>
      <c r="BY601" s="46"/>
      <c r="BZ601" s="46"/>
      <c r="CA601" s="46"/>
      <c r="CB601" s="46"/>
      <c r="CC601" s="46"/>
      <c r="CD601" s="46"/>
      <c r="CE601" s="46"/>
      <c r="CF601" s="46"/>
      <c r="CG601" s="46"/>
      <c r="CH601" s="46"/>
      <c r="CI601" s="46"/>
    </row>
    <row r="602" spans="1:87" s="65" customFormat="1" x14ac:dyDescent="0.25">
      <c r="A602" s="13" t="s">
        <v>148</v>
      </c>
      <c r="B602" s="13">
        <v>1973</v>
      </c>
      <c r="C602" s="13">
        <v>2.44</v>
      </c>
      <c r="D602" s="13">
        <v>5</v>
      </c>
      <c r="E602" s="13">
        <v>2</v>
      </c>
      <c r="F602" s="13">
        <v>8</v>
      </c>
      <c r="G602" s="13">
        <v>6</v>
      </c>
      <c r="H602" s="13">
        <v>3</v>
      </c>
      <c r="I602" s="13">
        <v>1</v>
      </c>
      <c r="J602" s="13">
        <v>0</v>
      </c>
      <c r="K602" s="13">
        <v>43.7</v>
      </c>
      <c r="L602" s="13">
        <v>40</v>
      </c>
      <c r="M602" s="13">
        <v>18</v>
      </c>
      <c r="N602" s="13">
        <v>13</v>
      </c>
      <c r="O602" s="13">
        <v>16</v>
      </c>
      <c r="P602" s="13">
        <v>16</v>
      </c>
      <c r="Q602" s="37">
        <f>AVERAGE(P602/(K602/9))</f>
        <v>3.2951945080091529</v>
      </c>
      <c r="R602" s="37">
        <f>AVERAGE(P602/O602)</f>
        <v>1</v>
      </c>
      <c r="S602" s="37">
        <f>AVERAGE((L602*9)/K602)</f>
        <v>8.2379862700228834</v>
      </c>
      <c r="T602" s="13"/>
      <c r="U602" s="13"/>
    </row>
    <row r="603" spans="1:87" s="13" customFormat="1" x14ac:dyDescent="0.25">
      <c r="A603" s="13" t="s">
        <v>148</v>
      </c>
      <c r="B603" s="13">
        <v>1974</v>
      </c>
      <c r="C603" s="13">
        <v>1.01</v>
      </c>
      <c r="D603" s="13">
        <v>3</v>
      </c>
      <c r="E603" s="13">
        <v>2</v>
      </c>
      <c r="F603" s="13">
        <v>7</v>
      </c>
      <c r="G603" s="13">
        <v>5</v>
      </c>
      <c r="H603" s="13">
        <v>1</v>
      </c>
      <c r="I603" s="13">
        <v>0</v>
      </c>
      <c r="J603" s="13">
        <v>0</v>
      </c>
      <c r="K603" s="13">
        <v>35.700000000000003</v>
      </c>
      <c r="L603" s="13">
        <v>34</v>
      </c>
      <c r="M603" s="13">
        <v>9</v>
      </c>
      <c r="N603" s="13">
        <v>4</v>
      </c>
      <c r="O603" s="13">
        <v>14</v>
      </c>
      <c r="P603" s="13">
        <v>10</v>
      </c>
      <c r="Q603" s="37">
        <f>AVERAGE(P603/(K603/9))</f>
        <v>2.5210084033613445</v>
      </c>
      <c r="R603" s="37">
        <f>AVERAGE(P603/O603)</f>
        <v>0.7142857142857143</v>
      </c>
      <c r="S603" s="37">
        <f>AVERAGE((L603*9)/K603)</f>
        <v>8.5714285714285712</v>
      </c>
      <c r="U603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  <c r="BP603" s="46"/>
      <c r="BQ603" s="46"/>
      <c r="BR603" s="46"/>
      <c r="BS603" s="46"/>
      <c r="BT603" s="46"/>
      <c r="BU603" s="46"/>
      <c r="BV603" s="46"/>
      <c r="BW603" s="46"/>
      <c r="BX603" s="46"/>
      <c r="BY603" s="46"/>
      <c r="BZ603" s="46"/>
      <c r="CA603" s="46"/>
      <c r="CB603" s="46"/>
      <c r="CC603" s="46"/>
      <c r="CD603" s="46"/>
      <c r="CE603" s="46"/>
      <c r="CF603" s="46"/>
      <c r="CG603" s="46"/>
      <c r="CH603" s="46"/>
      <c r="CI603" s="46"/>
    </row>
    <row r="604" spans="1:87" s="13" customFormat="1" x14ac:dyDescent="0.25">
      <c r="A604" s="12" t="s">
        <v>148</v>
      </c>
      <c r="B604" s="12" t="s">
        <v>1</v>
      </c>
      <c r="C604" s="12">
        <v>1.87</v>
      </c>
      <c r="D604" s="12">
        <v>8</v>
      </c>
      <c r="E604" s="12">
        <v>5</v>
      </c>
      <c r="F604" s="12">
        <v>18</v>
      </c>
      <c r="G604" s="12">
        <v>11</v>
      </c>
      <c r="H604" s="12">
        <v>4</v>
      </c>
      <c r="I604" s="12">
        <v>1</v>
      </c>
      <c r="J604" s="12">
        <v>0</v>
      </c>
      <c r="K604" s="12">
        <v>91.3</v>
      </c>
      <c r="L604" s="12">
        <v>82</v>
      </c>
      <c r="M604" s="12">
        <v>29</v>
      </c>
      <c r="N604" s="12">
        <v>19</v>
      </c>
      <c r="O604" s="12">
        <v>34</v>
      </c>
      <c r="P604" s="12">
        <v>31</v>
      </c>
      <c r="Q604" s="37">
        <f>AVERAGE(P604/(K604/9))</f>
        <v>3.0558598028477548</v>
      </c>
      <c r="R604" s="37">
        <f>AVERAGE(P604/O604)</f>
        <v>0.91176470588235292</v>
      </c>
      <c r="S604" s="37">
        <f>AVERAGE((L604*9)/K604)</f>
        <v>8.0832420591456735</v>
      </c>
      <c r="T604" s="12"/>
      <c r="U604" s="12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  <c r="BP604" s="46"/>
      <c r="BQ604" s="46"/>
      <c r="BR604" s="46"/>
      <c r="BS604" s="46"/>
      <c r="BT604" s="46"/>
      <c r="BU604" s="46"/>
      <c r="BV604" s="46"/>
      <c r="BW604" s="46"/>
      <c r="BX604" s="46"/>
      <c r="BY604" s="46"/>
      <c r="BZ604" s="46"/>
      <c r="CA604" s="46"/>
      <c r="CB604" s="46"/>
      <c r="CC604" s="46"/>
      <c r="CD604" s="46"/>
      <c r="CE604" s="46"/>
      <c r="CF604" s="46"/>
      <c r="CG604" s="46"/>
      <c r="CH604" s="46"/>
      <c r="CI604" s="46"/>
    </row>
    <row r="605" spans="1:87" s="13" customForma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37"/>
      <c r="R605" s="37"/>
      <c r="S605" s="37"/>
      <c r="T605" s="12"/>
      <c r="U605" s="12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  <c r="BP605" s="46"/>
      <c r="BQ605" s="46"/>
      <c r="BR605" s="46"/>
      <c r="BS605" s="46"/>
      <c r="BT605" s="46"/>
      <c r="BU605" s="46"/>
      <c r="BV605" s="46"/>
      <c r="BW605" s="46"/>
      <c r="BX605" s="46"/>
      <c r="BY605" s="46"/>
      <c r="BZ605" s="46"/>
      <c r="CA605" s="46"/>
      <c r="CB605" s="46"/>
      <c r="CC605" s="46"/>
      <c r="CD605" s="46"/>
      <c r="CE605" s="46"/>
      <c r="CF605" s="46"/>
      <c r="CG605" s="46"/>
      <c r="CH605" s="46"/>
      <c r="CI605" s="46"/>
    </row>
    <row r="606" spans="1:87" s="16" customFormat="1" x14ac:dyDescent="0.25">
      <c r="A606" s="14" t="s">
        <v>176</v>
      </c>
      <c r="B606" s="14">
        <v>1972</v>
      </c>
      <c r="C606" s="33">
        <v>4.5</v>
      </c>
      <c r="D606" s="14">
        <v>3</v>
      </c>
      <c r="E606" s="14">
        <v>4</v>
      </c>
      <c r="F606" s="14">
        <v>8</v>
      </c>
      <c r="G606" s="14">
        <v>7</v>
      </c>
      <c r="H606" s="14">
        <v>1</v>
      </c>
      <c r="I606" s="14">
        <v>0</v>
      </c>
      <c r="J606" s="14"/>
      <c r="K606" s="32">
        <v>42</v>
      </c>
      <c r="L606" s="14">
        <v>42</v>
      </c>
      <c r="M606" s="14">
        <v>27</v>
      </c>
      <c r="N606" s="14">
        <v>21</v>
      </c>
      <c r="O606" s="14">
        <v>33</v>
      </c>
      <c r="P606" s="14">
        <v>31</v>
      </c>
      <c r="Q606" s="37">
        <f>AVERAGE(P606/(K606/9))</f>
        <v>6.6428571428571423</v>
      </c>
      <c r="R606" s="37">
        <f>AVERAGE(P606/O606)</f>
        <v>0.93939393939393945</v>
      </c>
      <c r="S606" s="37">
        <f>AVERAGE((L606*9)/K606)</f>
        <v>9</v>
      </c>
      <c r="T606" s="14"/>
      <c r="U606" s="14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  <c r="BP606" s="46"/>
      <c r="BQ606" s="46"/>
      <c r="BR606" s="46"/>
      <c r="BS606" s="46"/>
      <c r="BT606" s="46"/>
      <c r="BU606" s="46"/>
      <c r="BV606" s="46"/>
      <c r="BW606" s="46"/>
      <c r="BX606" s="46"/>
      <c r="BY606" s="46"/>
      <c r="BZ606" s="46"/>
      <c r="CA606" s="46"/>
      <c r="CB606" s="46"/>
      <c r="CC606" s="46"/>
      <c r="CD606" s="46"/>
      <c r="CE606" s="46"/>
      <c r="CF606" s="46"/>
      <c r="CG606" s="46"/>
      <c r="CH606" s="46"/>
      <c r="CI606" s="46"/>
    </row>
    <row r="607" spans="1:87" s="13" customFormat="1" x14ac:dyDescent="0.25">
      <c r="A607" s="14" t="s">
        <v>176</v>
      </c>
      <c r="B607" s="14">
        <v>1973</v>
      </c>
      <c r="C607" s="14">
        <v>8.01</v>
      </c>
      <c r="D607" s="14">
        <v>1</v>
      </c>
      <c r="E607" s="14">
        <v>4</v>
      </c>
      <c r="F607" s="14">
        <v>7</v>
      </c>
      <c r="G607" s="14">
        <v>6</v>
      </c>
      <c r="H607" s="14">
        <v>2</v>
      </c>
      <c r="I607" s="14">
        <v>0</v>
      </c>
      <c r="J607" s="14"/>
      <c r="K607" s="14">
        <v>24.7</v>
      </c>
      <c r="L607" s="14">
        <v>28</v>
      </c>
      <c r="M607" s="14">
        <v>24</v>
      </c>
      <c r="N607" s="14">
        <v>22</v>
      </c>
      <c r="O607" s="14">
        <v>23</v>
      </c>
      <c r="P607" s="14">
        <v>14</v>
      </c>
      <c r="Q607" s="37">
        <f>AVERAGE(P607/(K607/9))</f>
        <v>5.1012145748987852</v>
      </c>
      <c r="R607" s="37">
        <f>AVERAGE(P607/O607)</f>
        <v>0.60869565217391308</v>
      </c>
      <c r="S607" s="37">
        <f>AVERAGE((L607*9)/K607)</f>
        <v>10.20242914979757</v>
      </c>
      <c r="T607" s="14"/>
      <c r="U607" s="14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  <c r="BP607" s="46"/>
      <c r="BQ607" s="46"/>
      <c r="BR607" s="46"/>
      <c r="BS607" s="46"/>
      <c r="BT607" s="46"/>
      <c r="BU607" s="46"/>
      <c r="BV607" s="46"/>
      <c r="BW607" s="46"/>
      <c r="BX607" s="46"/>
      <c r="BY607" s="46"/>
      <c r="BZ607" s="46"/>
      <c r="CA607" s="46"/>
      <c r="CB607" s="46"/>
      <c r="CC607" s="46"/>
      <c r="CD607" s="46"/>
      <c r="CE607" s="46"/>
      <c r="CF607" s="46"/>
      <c r="CG607" s="46"/>
      <c r="CH607" s="46"/>
      <c r="CI607" s="46"/>
    </row>
    <row r="608" spans="1:87" s="13" customFormat="1" x14ac:dyDescent="0.25">
      <c r="A608" t="s">
        <v>176</v>
      </c>
      <c r="B608" s="14">
        <v>1974</v>
      </c>
      <c r="C608" s="14">
        <v>2.83</v>
      </c>
      <c r="D608" s="14">
        <v>3</v>
      </c>
      <c r="E608" s="14">
        <v>1</v>
      </c>
      <c r="F608" s="14">
        <v>6</v>
      </c>
      <c r="G608" s="14">
        <v>6</v>
      </c>
      <c r="H608" s="14">
        <v>0</v>
      </c>
      <c r="I608" s="14">
        <v>2</v>
      </c>
      <c r="J608" s="14"/>
      <c r="K608" s="32">
        <v>35</v>
      </c>
      <c r="L608" s="14">
        <v>33</v>
      </c>
      <c r="M608" s="14">
        <v>18</v>
      </c>
      <c r="N608" s="14">
        <v>11</v>
      </c>
      <c r="O608" s="14">
        <v>28</v>
      </c>
      <c r="P608" s="14">
        <v>19</v>
      </c>
      <c r="Q608" s="37">
        <f>AVERAGE(P608/(K608/9))</f>
        <v>4.8857142857142861</v>
      </c>
      <c r="R608" s="37">
        <f>AVERAGE(P608/O608)</f>
        <v>0.6785714285714286</v>
      </c>
      <c r="S608" s="37">
        <f>AVERAGE((L608*9)/K608)</f>
        <v>8.4857142857142858</v>
      </c>
      <c r="T608" s="14"/>
      <c r="U608" s="14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  <c r="BP608" s="46"/>
      <c r="BQ608" s="46"/>
      <c r="BR608" s="46"/>
      <c r="BS608" s="46"/>
      <c r="BT608" s="46"/>
      <c r="BU608" s="46"/>
      <c r="BV608" s="46"/>
      <c r="BW608" s="46"/>
      <c r="BX608" s="46"/>
      <c r="BY608" s="46"/>
      <c r="BZ608" s="46"/>
      <c r="CA608" s="46"/>
      <c r="CB608" s="46"/>
      <c r="CC608" s="46"/>
      <c r="CD608" s="46"/>
      <c r="CE608" s="46"/>
      <c r="CF608" s="46"/>
      <c r="CG608" s="46"/>
      <c r="CH608" s="46"/>
      <c r="CI608" s="46"/>
    </row>
    <row r="609" spans="1:87" s="13" customFormat="1" x14ac:dyDescent="0.25">
      <c r="A609" s="1" t="s">
        <v>176</v>
      </c>
      <c r="B609" s="1" t="s">
        <v>1</v>
      </c>
      <c r="C609" s="1">
        <v>4.78</v>
      </c>
      <c r="D609" s="1">
        <v>7</v>
      </c>
      <c r="E609" s="1">
        <v>9</v>
      </c>
      <c r="F609" s="1">
        <v>21</v>
      </c>
      <c r="G609" s="1">
        <v>19</v>
      </c>
      <c r="H609" s="1">
        <v>3</v>
      </c>
      <c r="I609" s="1">
        <v>2</v>
      </c>
      <c r="J609" s="1"/>
      <c r="K609" s="1">
        <v>101.7</v>
      </c>
      <c r="L609" s="1">
        <v>103</v>
      </c>
      <c r="M609" s="1">
        <v>69</v>
      </c>
      <c r="N609" s="1">
        <v>54</v>
      </c>
      <c r="O609" s="1">
        <v>84</v>
      </c>
      <c r="P609" s="1">
        <v>64</v>
      </c>
      <c r="Q609" s="37">
        <f>AVERAGE(P609/(K609/9))</f>
        <v>5.663716814159292</v>
      </c>
      <c r="R609" s="37">
        <f>AVERAGE(P609/O609)</f>
        <v>0.76190476190476186</v>
      </c>
      <c r="S609" s="37">
        <f>AVERAGE((L609*9)/K609)</f>
        <v>9.1150442477876101</v>
      </c>
      <c r="T609" s="1"/>
      <c r="U609" s="1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  <c r="BP609" s="46"/>
      <c r="BQ609" s="46"/>
      <c r="BR609" s="46"/>
      <c r="BS609" s="46"/>
      <c r="BT609" s="46"/>
      <c r="BU609" s="46"/>
      <c r="BV609" s="46"/>
      <c r="BW609" s="46"/>
      <c r="BX609" s="46"/>
      <c r="BY609" s="46"/>
      <c r="BZ609" s="46"/>
      <c r="CA609" s="46"/>
      <c r="CB609" s="46"/>
      <c r="CC609" s="46"/>
      <c r="CD609" s="46"/>
      <c r="CE609" s="46"/>
      <c r="CF609" s="46"/>
      <c r="CG609" s="46"/>
      <c r="CH609" s="46"/>
      <c r="CI609" s="46"/>
    </row>
    <row r="610" spans="1:87" s="13" customForma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7"/>
      <c r="R610" s="37"/>
      <c r="S610" s="37"/>
      <c r="T610" s="1"/>
      <c r="U610" s="1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  <c r="BP610" s="46"/>
      <c r="BQ610" s="46"/>
      <c r="BR610" s="46"/>
      <c r="BS610" s="46"/>
      <c r="BT610" s="46"/>
      <c r="BU610" s="46"/>
      <c r="BV610" s="46"/>
      <c r="BW610" s="46"/>
      <c r="BX610" s="46"/>
      <c r="BY610" s="46"/>
      <c r="BZ610" s="46"/>
      <c r="CA610" s="46"/>
      <c r="CB610" s="46"/>
      <c r="CC610" s="46"/>
      <c r="CD610" s="46"/>
      <c r="CE610" s="46"/>
      <c r="CF610" s="46"/>
      <c r="CG610" s="46"/>
      <c r="CH610" s="46"/>
      <c r="CI610" s="46"/>
    </row>
    <row r="611" spans="1:87" s="13" customFormat="1" x14ac:dyDescent="0.25">
      <c r="A611" s="14" t="s">
        <v>179</v>
      </c>
      <c r="B611" s="14">
        <v>1972</v>
      </c>
      <c r="C611" s="14">
        <v>2.94</v>
      </c>
      <c r="D611" s="14">
        <v>1</v>
      </c>
      <c r="E611" s="14">
        <v>2</v>
      </c>
      <c r="F611" s="14">
        <v>4</v>
      </c>
      <c r="G611" s="14">
        <v>4</v>
      </c>
      <c r="H611" s="14">
        <v>0</v>
      </c>
      <c r="I611" s="14">
        <v>0</v>
      </c>
      <c r="J611" s="14"/>
      <c r="K611" s="14">
        <v>18.3</v>
      </c>
      <c r="L611" s="14">
        <v>22</v>
      </c>
      <c r="M611" s="14">
        <v>10</v>
      </c>
      <c r="N611" s="14">
        <v>6</v>
      </c>
      <c r="O611" s="14">
        <v>6</v>
      </c>
      <c r="P611" s="14">
        <v>6</v>
      </c>
      <c r="Q611" s="37">
        <f>AVERAGE(P611/(K611/9))</f>
        <v>2.9508196721311477</v>
      </c>
      <c r="R611" s="37">
        <f>AVERAGE(P611/O611)</f>
        <v>1</v>
      </c>
      <c r="S611" s="37">
        <f>AVERAGE((L611*9)/K611)</f>
        <v>10.819672131147541</v>
      </c>
      <c r="T611" s="14"/>
      <c r="U611" s="14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  <c r="BP611" s="46"/>
      <c r="BQ611" s="46"/>
      <c r="BR611" s="46"/>
      <c r="BS611" s="46"/>
      <c r="BT611" s="46"/>
      <c r="BU611" s="46"/>
      <c r="BV611" s="46"/>
      <c r="BW611" s="46"/>
      <c r="BX611" s="46"/>
      <c r="BY611" s="46"/>
      <c r="BZ611" s="46"/>
      <c r="CA611" s="46"/>
      <c r="CB611" s="46"/>
      <c r="CC611" s="46"/>
      <c r="CD611" s="46"/>
      <c r="CE611" s="46"/>
      <c r="CF611" s="46"/>
      <c r="CG611" s="46"/>
      <c r="CH611" s="46"/>
      <c r="CI611" s="46"/>
    </row>
    <row r="612" spans="1:87" s="13" customFormat="1" x14ac:dyDescent="0.25">
      <c r="A612" s="14" t="s">
        <v>179</v>
      </c>
      <c r="B612" s="14">
        <v>1973</v>
      </c>
      <c r="C612" s="14">
        <v>6.23</v>
      </c>
      <c r="D612" s="14">
        <v>0</v>
      </c>
      <c r="E612" s="14">
        <v>0</v>
      </c>
      <c r="F612" s="14">
        <v>5</v>
      </c>
      <c r="G612" s="14">
        <v>0</v>
      </c>
      <c r="H612" s="14">
        <v>0</v>
      </c>
      <c r="I612" s="14">
        <v>0</v>
      </c>
      <c r="J612" s="14"/>
      <c r="K612" s="32">
        <v>13</v>
      </c>
      <c r="L612" s="14">
        <v>15</v>
      </c>
      <c r="M612" s="14">
        <v>11</v>
      </c>
      <c r="N612" s="14">
        <v>9</v>
      </c>
      <c r="O612" s="14">
        <v>5</v>
      </c>
      <c r="P612" s="14">
        <v>5</v>
      </c>
      <c r="Q612" s="37">
        <f>AVERAGE(P612/(K612/9))</f>
        <v>3.4615384615384617</v>
      </c>
      <c r="R612" s="37">
        <f>AVERAGE(P612/O612)</f>
        <v>1</v>
      </c>
      <c r="S612" s="37">
        <f>AVERAGE((L612*9)/K612)</f>
        <v>10.384615384615385</v>
      </c>
      <c r="T612" s="14"/>
      <c r="U612" s="14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  <c r="BP612" s="46"/>
      <c r="BQ612" s="46"/>
      <c r="BR612" s="46"/>
      <c r="BS612" s="46"/>
      <c r="BT612" s="46"/>
      <c r="BU612" s="46"/>
      <c r="BV612" s="46"/>
      <c r="BW612" s="46"/>
      <c r="BX612" s="46"/>
      <c r="BY612" s="46"/>
      <c r="BZ612" s="46"/>
      <c r="CA612" s="46"/>
      <c r="CB612" s="46"/>
      <c r="CC612" s="46"/>
      <c r="CD612" s="46"/>
      <c r="CE612" s="46"/>
      <c r="CF612" s="46"/>
      <c r="CG612" s="46"/>
      <c r="CH612" s="46"/>
      <c r="CI612" s="46"/>
    </row>
    <row r="613" spans="1:87" s="57" customFormat="1" x14ac:dyDescent="0.25">
      <c r="A613" s="1" t="s">
        <v>179</v>
      </c>
      <c r="B613" s="1" t="s">
        <v>1</v>
      </c>
      <c r="C613" s="12">
        <v>4.3099999999999996</v>
      </c>
      <c r="D613" s="12">
        <v>1</v>
      </c>
      <c r="E613" s="12">
        <v>2</v>
      </c>
      <c r="F613" s="12">
        <v>9</v>
      </c>
      <c r="G613" s="12">
        <v>4</v>
      </c>
      <c r="H613" s="12">
        <v>0</v>
      </c>
      <c r="I613" s="12">
        <v>0</v>
      </c>
      <c r="J613" s="12"/>
      <c r="K613" s="12">
        <v>31.3</v>
      </c>
      <c r="L613" s="12">
        <v>37</v>
      </c>
      <c r="M613" s="12">
        <v>21</v>
      </c>
      <c r="N613" s="12">
        <v>15</v>
      </c>
      <c r="O613" s="12">
        <v>11</v>
      </c>
      <c r="P613" s="12">
        <v>11</v>
      </c>
      <c r="Q613" s="37">
        <f>AVERAGE(P613/(K613/9))</f>
        <v>3.1629392971246006</v>
      </c>
      <c r="R613" s="37">
        <f>AVERAGE(P613/O613)</f>
        <v>1</v>
      </c>
      <c r="S613" s="37">
        <f>AVERAGE((L613*9)/K613)</f>
        <v>10.638977635782748</v>
      </c>
      <c r="T613" s="12"/>
      <c r="U613" s="12"/>
    </row>
    <row r="614" spans="1:87" x14ac:dyDescent="0.25">
      <c r="A614" s="12"/>
      <c r="B614" s="12"/>
      <c r="C614" s="23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37"/>
      <c r="R614" s="37"/>
      <c r="S614" s="37"/>
      <c r="T614" s="12"/>
      <c r="U614" s="12"/>
    </row>
    <row r="615" spans="1:87" x14ac:dyDescent="0.25">
      <c r="A615" s="68" t="s">
        <v>173</v>
      </c>
      <c r="B615" s="68">
        <v>1971</v>
      </c>
      <c r="C615" s="76">
        <v>4.5</v>
      </c>
      <c r="D615" s="68">
        <v>0</v>
      </c>
      <c r="E615" s="68">
        <v>0</v>
      </c>
      <c r="F615" s="68">
        <v>2</v>
      </c>
      <c r="G615" s="68">
        <v>0</v>
      </c>
      <c r="H615" s="68">
        <v>0</v>
      </c>
      <c r="I615" s="68">
        <v>0</v>
      </c>
      <c r="J615" s="68"/>
      <c r="K615" s="69">
        <v>2</v>
      </c>
      <c r="L615" s="68">
        <v>1</v>
      </c>
      <c r="M615" s="68">
        <v>1</v>
      </c>
      <c r="N615" s="68">
        <v>1</v>
      </c>
      <c r="O615" s="68">
        <v>2</v>
      </c>
      <c r="P615" s="68">
        <v>1</v>
      </c>
      <c r="Q615" s="66">
        <f>AVERAGE(P615/(K615/9))</f>
        <v>4.5</v>
      </c>
      <c r="R615" s="66">
        <f>AVERAGE(P615/O615)</f>
        <v>0.5</v>
      </c>
      <c r="S615" s="66">
        <f>AVERAGE((L615*9)/K615)</f>
        <v>4.5</v>
      </c>
      <c r="T615" s="68"/>
      <c r="U615" s="68"/>
    </row>
    <row r="616" spans="1:87" s="12" customFormat="1" x14ac:dyDescent="0.25">
      <c r="A616" s="14" t="s">
        <v>173</v>
      </c>
      <c r="B616" s="14">
        <v>1972</v>
      </c>
      <c r="C616" s="14">
        <v>2.21</v>
      </c>
      <c r="D616" s="14">
        <v>0</v>
      </c>
      <c r="E616" s="14">
        <v>0</v>
      </c>
      <c r="F616" s="14">
        <v>12</v>
      </c>
      <c r="G616" s="14">
        <v>0</v>
      </c>
      <c r="H616" s="14">
        <v>0</v>
      </c>
      <c r="I616" s="14">
        <v>0</v>
      </c>
      <c r="J616" s="14"/>
      <c r="K616" s="14">
        <v>16.3</v>
      </c>
      <c r="L616" s="14">
        <v>15</v>
      </c>
      <c r="M616" s="14">
        <v>5</v>
      </c>
      <c r="N616" s="14">
        <v>4</v>
      </c>
      <c r="O616" s="14">
        <v>8</v>
      </c>
      <c r="P616" s="14">
        <v>11</v>
      </c>
      <c r="Q616" s="37">
        <f>AVERAGE(P616/(K616/9))</f>
        <v>6.0736196319018401</v>
      </c>
      <c r="R616" s="37">
        <f>AVERAGE(P616/O616)</f>
        <v>1.375</v>
      </c>
      <c r="S616" s="37">
        <f>AVERAGE((L616*9)/K616)</f>
        <v>8.2822085889570545</v>
      </c>
      <c r="T616" s="14"/>
      <c r="U616" s="14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  <c r="BN616" s="47"/>
      <c r="BO616" s="47"/>
      <c r="BP616" s="47"/>
      <c r="BQ616" s="47"/>
      <c r="BR616" s="47"/>
      <c r="BS616" s="47"/>
      <c r="BT616" s="47"/>
      <c r="BU616" s="47"/>
      <c r="BV616" s="47"/>
      <c r="BW616" s="47"/>
      <c r="BX616" s="47"/>
      <c r="BY616" s="47"/>
      <c r="BZ616" s="47"/>
      <c r="CA616" s="47"/>
      <c r="CB616" s="47"/>
      <c r="CC616" s="47"/>
      <c r="CD616" s="47"/>
      <c r="CE616" s="47"/>
      <c r="CF616" s="47"/>
      <c r="CG616" s="47"/>
      <c r="CH616" s="47"/>
      <c r="CI616" s="47"/>
    </row>
    <row r="617" spans="1:87" s="12" customFormat="1" x14ac:dyDescent="0.25">
      <c r="A617" s="14" t="s">
        <v>173</v>
      </c>
      <c r="B617" s="14">
        <v>1973</v>
      </c>
      <c r="C617" s="14">
        <v>11.02</v>
      </c>
      <c r="D617" s="14">
        <v>0</v>
      </c>
      <c r="E617" s="14">
        <v>2</v>
      </c>
      <c r="F617" s="14">
        <v>9</v>
      </c>
      <c r="G617" s="14">
        <v>0</v>
      </c>
      <c r="H617" s="14">
        <v>0</v>
      </c>
      <c r="I617" s="14">
        <v>0</v>
      </c>
      <c r="J617" s="14"/>
      <c r="K617" s="14">
        <v>14.7</v>
      </c>
      <c r="L617" s="14">
        <v>26</v>
      </c>
      <c r="M617" s="14">
        <v>23</v>
      </c>
      <c r="N617" s="14">
        <v>18</v>
      </c>
      <c r="O617" s="14">
        <v>12</v>
      </c>
      <c r="P617" s="14">
        <v>9</v>
      </c>
      <c r="Q617" s="37">
        <f>AVERAGE(P617/(K617/9))</f>
        <v>5.5102040816326534</v>
      </c>
      <c r="R617" s="37">
        <f>AVERAGE(P617/O617)</f>
        <v>0.75</v>
      </c>
      <c r="S617" s="37">
        <f>AVERAGE((L617*9)/K617)</f>
        <v>15.918367346938776</v>
      </c>
      <c r="T617" s="14"/>
      <c r="U617" s="14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  <c r="BO617" s="47"/>
      <c r="BP617" s="47"/>
      <c r="BQ617" s="47"/>
      <c r="BR617" s="47"/>
      <c r="BS617" s="47"/>
      <c r="BT617" s="47"/>
      <c r="BU617" s="47"/>
      <c r="BV617" s="47"/>
      <c r="BW617" s="47"/>
      <c r="BX617" s="47"/>
      <c r="BY617" s="47"/>
      <c r="BZ617" s="47"/>
      <c r="CA617" s="47"/>
      <c r="CB617" s="47"/>
      <c r="CC617" s="47"/>
      <c r="CD617" s="47"/>
      <c r="CE617" s="47"/>
      <c r="CF617" s="47"/>
      <c r="CG617" s="47"/>
      <c r="CH617" s="47"/>
      <c r="CI617" s="47"/>
    </row>
    <row r="618" spans="1:87" s="12" customFormat="1" x14ac:dyDescent="0.25">
      <c r="A618" s="14" t="s">
        <v>173</v>
      </c>
      <c r="B618" s="14">
        <v>1974</v>
      </c>
      <c r="C618" s="14">
        <v>3.17</v>
      </c>
      <c r="D618" s="14">
        <v>1</v>
      </c>
      <c r="E618" s="14">
        <v>0</v>
      </c>
      <c r="F618" s="14">
        <v>2</v>
      </c>
      <c r="G618" s="14">
        <v>0</v>
      </c>
      <c r="H618" s="14">
        <v>0</v>
      </c>
      <c r="I618" s="14">
        <v>0</v>
      </c>
      <c r="J618" s="14"/>
      <c r="K618" s="14">
        <v>5.7</v>
      </c>
      <c r="L618" s="14">
        <v>7</v>
      </c>
      <c r="M618" s="14">
        <v>5</v>
      </c>
      <c r="N618" s="14">
        <v>2</v>
      </c>
      <c r="O618" s="14">
        <v>4</v>
      </c>
      <c r="P618" s="14">
        <v>4</v>
      </c>
      <c r="Q618" s="37">
        <f>AVERAGE(P618/(K618/9))</f>
        <v>6.3157894736842106</v>
      </c>
      <c r="R618" s="37">
        <f>AVERAGE(P618/O618)</f>
        <v>1</v>
      </c>
      <c r="S618" s="37">
        <f>AVERAGE((L618*9)/K618)</f>
        <v>11.052631578947368</v>
      </c>
      <c r="T618" s="14"/>
      <c r="U618" s="14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  <c r="BO618" s="47"/>
      <c r="BP618" s="47"/>
      <c r="BQ618" s="47"/>
      <c r="BR618" s="47"/>
      <c r="BS618" s="47"/>
      <c r="BT618" s="47"/>
      <c r="BU618" s="47"/>
      <c r="BV618" s="47"/>
      <c r="BW618" s="47"/>
      <c r="BX618" s="47"/>
      <c r="BY618" s="47"/>
      <c r="BZ618" s="47"/>
      <c r="CA618" s="47"/>
      <c r="CB618" s="47"/>
      <c r="CC618" s="47"/>
      <c r="CD618" s="47"/>
      <c r="CE618" s="47"/>
      <c r="CF618" s="47"/>
      <c r="CG618" s="47"/>
      <c r="CH618" s="47"/>
      <c r="CI618" s="47"/>
    </row>
    <row r="619" spans="1:87" s="71" customFormat="1" x14ac:dyDescent="0.25">
      <c r="A619" s="1" t="s">
        <v>173</v>
      </c>
      <c r="B619" s="1" t="s">
        <v>1</v>
      </c>
      <c r="C619" s="12">
        <v>5.81</v>
      </c>
      <c r="D619" s="12">
        <v>1</v>
      </c>
      <c r="E619" s="12">
        <v>2</v>
      </c>
      <c r="F619" s="12">
        <v>25</v>
      </c>
      <c r="G619" s="12">
        <v>0</v>
      </c>
      <c r="H619" s="12">
        <v>0</v>
      </c>
      <c r="I619" s="12">
        <v>0</v>
      </c>
      <c r="J619" s="12"/>
      <c r="K619" s="12">
        <v>38.700000000000003</v>
      </c>
      <c r="L619" s="12">
        <v>49</v>
      </c>
      <c r="M619" s="12">
        <v>34</v>
      </c>
      <c r="N619" s="12">
        <v>25</v>
      </c>
      <c r="O619" s="12">
        <v>26</v>
      </c>
      <c r="P619" s="12">
        <v>25</v>
      </c>
      <c r="Q619" s="37">
        <f>AVERAGE(P619/(K619/9))</f>
        <v>5.8139534883720918</v>
      </c>
      <c r="R619" s="37">
        <f>AVERAGE(P619/O619)</f>
        <v>0.96153846153846156</v>
      </c>
      <c r="S619" s="37">
        <f>AVERAGE((L619*9)/K619)</f>
        <v>11.395348837209301</v>
      </c>
      <c r="T619" s="12"/>
      <c r="U619" s="12"/>
    </row>
    <row r="621" spans="1:87" s="13" customFormat="1" x14ac:dyDescent="0.25">
      <c r="A621" s="14" t="s">
        <v>174</v>
      </c>
      <c r="B621" s="14">
        <v>1971</v>
      </c>
      <c r="C621" s="14">
        <v>14.4</v>
      </c>
      <c r="D621" s="14">
        <v>0</v>
      </c>
      <c r="E621" s="14">
        <v>0</v>
      </c>
      <c r="F621" s="14">
        <v>3</v>
      </c>
      <c r="G621" s="14">
        <v>0</v>
      </c>
      <c r="H621" s="14">
        <v>0</v>
      </c>
      <c r="I621" s="14">
        <v>0</v>
      </c>
      <c r="J621" s="14"/>
      <c r="K621" s="32">
        <v>5</v>
      </c>
      <c r="L621" s="14">
        <v>10</v>
      </c>
      <c r="M621" s="14">
        <v>12</v>
      </c>
      <c r="N621" s="14">
        <v>8</v>
      </c>
      <c r="O621" s="14">
        <v>6</v>
      </c>
      <c r="P621" s="14">
        <v>3</v>
      </c>
      <c r="Q621" s="37">
        <f>AVERAGE(P621/(K621/9))</f>
        <v>5.3999999999999995</v>
      </c>
      <c r="R621" s="37">
        <f>AVERAGE(P621/O621)</f>
        <v>0.5</v>
      </c>
      <c r="S621" s="37">
        <f>AVERAGE((L621*9)/K621)</f>
        <v>18</v>
      </c>
      <c r="T621" s="14"/>
      <c r="U621" s="14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  <c r="BP621" s="46"/>
      <c r="BQ621" s="46"/>
      <c r="BR621" s="46"/>
      <c r="BS621" s="46"/>
      <c r="BT621" s="46"/>
      <c r="BU621" s="46"/>
      <c r="BV621" s="46"/>
      <c r="BW621" s="46"/>
      <c r="BX621" s="46"/>
      <c r="BY621" s="46"/>
      <c r="BZ621" s="46"/>
      <c r="CA621" s="46"/>
      <c r="CB621" s="46"/>
      <c r="CC621" s="46"/>
      <c r="CD621" s="46"/>
      <c r="CE621" s="46"/>
      <c r="CF621" s="46"/>
      <c r="CG621" s="46"/>
      <c r="CH621" s="46"/>
      <c r="CI621" s="46"/>
    </row>
    <row r="622" spans="1:87" s="12" customFormat="1" x14ac:dyDescent="0.25">
      <c r="A622" s="14" t="s">
        <v>174</v>
      </c>
      <c r="B622" s="14">
        <v>1972</v>
      </c>
      <c r="C622" s="14">
        <v>2.42</v>
      </c>
      <c r="D622" s="14">
        <v>3</v>
      </c>
      <c r="E622" s="14">
        <v>4</v>
      </c>
      <c r="F622" s="14">
        <v>8</v>
      </c>
      <c r="G622" s="14">
        <v>5</v>
      </c>
      <c r="H622" s="14">
        <v>2</v>
      </c>
      <c r="I622" s="14">
        <v>1</v>
      </c>
      <c r="J622" s="14"/>
      <c r="K622" s="14">
        <v>29.7</v>
      </c>
      <c r="L622" s="14">
        <v>21</v>
      </c>
      <c r="M622" s="14">
        <v>11</v>
      </c>
      <c r="N622" s="14">
        <v>8</v>
      </c>
      <c r="O622" s="14">
        <v>13</v>
      </c>
      <c r="P622" s="14">
        <v>30</v>
      </c>
      <c r="Q622" s="37">
        <f>AVERAGE(P622/(K622/9))</f>
        <v>9.0909090909090917</v>
      </c>
      <c r="R622" s="37">
        <f>AVERAGE(P622/O622)</f>
        <v>2.3076923076923075</v>
      </c>
      <c r="S622" s="37">
        <f>AVERAGE((L622*9)/K622)</f>
        <v>6.3636363636363642</v>
      </c>
      <c r="T622" s="14"/>
      <c r="U622" s="14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  <c r="BO622" s="47"/>
      <c r="BP622" s="47"/>
      <c r="BQ622" s="47"/>
      <c r="BR622" s="47"/>
      <c r="BS622" s="47"/>
      <c r="BT622" s="47"/>
      <c r="BU622" s="47"/>
      <c r="BV622" s="47"/>
      <c r="BW622" s="47"/>
      <c r="BX622" s="47"/>
      <c r="BY622" s="47"/>
      <c r="BZ622" s="47"/>
      <c r="CA622" s="47"/>
      <c r="CB622" s="47"/>
      <c r="CC622" s="47"/>
      <c r="CD622" s="47"/>
      <c r="CE622" s="47"/>
      <c r="CF622" s="47"/>
      <c r="CG622" s="47"/>
      <c r="CH622" s="47"/>
      <c r="CI622" s="47"/>
    </row>
    <row r="623" spans="1:87" s="13" customFormat="1" x14ac:dyDescent="0.25">
      <c r="A623" s="14" t="s">
        <v>174</v>
      </c>
      <c r="B623" s="14">
        <v>1973</v>
      </c>
      <c r="C623" s="14">
        <v>3.75</v>
      </c>
      <c r="D623" s="14">
        <v>3</v>
      </c>
      <c r="E623" s="14">
        <v>1</v>
      </c>
      <c r="F623" s="14">
        <v>8</v>
      </c>
      <c r="G623" s="14">
        <v>8</v>
      </c>
      <c r="H623" s="14">
        <v>2</v>
      </c>
      <c r="I623" s="14">
        <v>0</v>
      </c>
      <c r="J623" s="14"/>
      <c r="K623" s="14">
        <v>40.700000000000003</v>
      </c>
      <c r="L623" s="14">
        <v>39</v>
      </c>
      <c r="M623" s="14">
        <v>21</v>
      </c>
      <c r="N623" s="14">
        <v>17</v>
      </c>
      <c r="O623" s="14">
        <v>32</v>
      </c>
      <c r="P623" s="14">
        <v>31</v>
      </c>
      <c r="Q623" s="37">
        <f>AVERAGE(P623/(K623/9))</f>
        <v>6.8550368550368548</v>
      </c>
      <c r="R623" s="37">
        <f>AVERAGE(P623/O623)</f>
        <v>0.96875</v>
      </c>
      <c r="S623" s="37">
        <f>AVERAGE((L623*9)/K623)</f>
        <v>8.6240786240786242</v>
      </c>
      <c r="T623" s="14"/>
      <c r="U623" s="14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  <c r="BP623" s="46"/>
      <c r="BQ623" s="46"/>
      <c r="BR623" s="46"/>
      <c r="BS623" s="46"/>
      <c r="BT623" s="46"/>
      <c r="BU623" s="46"/>
      <c r="BV623" s="46"/>
      <c r="BW623" s="46"/>
      <c r="BX623" s="46"/>
      <c r="BY623" s="46"/>
      <c r="BZ623" s="46"/>
      <c r="CA623" s="46"/>
      <c r="CB623" s="46"/>
      <c r="CC623" s="46"/>
      <c r="CD623" s="46"/>
      <c r="CE623" s="46"/>
      <c r="CF623" s="46"/>
      <c r="CG623" s="46"/>
      <c r="CH623" s="46"/>
      <c r="CI623" s="46"/>
    </row>
    <row r="624" spans="1:87" s="13" customFormat="1" x14ac:dyDescent="0.25">
      <c r="A624" s="1" t="s">
        <v>174</v>
      </c>
      <c r="B624" s="1" t="s">
        <v>1</v>
      </c>
      <c r="C624" s="12">
        <v>3.94</v>
      </c>
      <c r="D624" s="12">
        <v>6</v>
      </c>
      <c r="E624" s="12">
        <v>5</v>
      </c>
      <c r="F624" s="12">
        <v>19</v>
      </c>
      <c r="G624" s="12">
        <v>13</v>
      </c>
      <c r="H624" s="12">
        <v>4</v>
      </c>
      <c r="I624" s="12">
        <v>1</v>
      </c>
      <c r="J624" s="12"/>
      <c r="K624" s="12">
        <v>75.3</v>
      </c>
      <c r="L624" s="12">
        <v>70</v>
      </c>
      <c r="M624" s="12">
        <v>44</v>
      </c>
      <c r="N624" s="12">
        <v>33</v>
      </c>
      <c r="O624" s="12">
        <v>51</v>
      </c>
      <c r="P624" s="12">
        <v>64</v>
      </c>
      <c r="Q624" s="37">
        <f>AVERAGE(P624/(K624/9))</f>
        <v>7.6494023904382464</v>
      </c>
      <c r="R624" s="37">
        <f>AVERAGE(P624/O624)</f>
        <v>1.2549019607843137</v>
      </c>
      <c r="S624" s="37">
        <f>AVERAGE((L624*9)/K624)</f>
        <v>8.3665338645418323</v>
      </c>
      <c r="T624" s="12"/>
      <c r="U624" s="12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AZ624" s="46"/>
      <c r="BA624" s="46"/>
      <c r="BB624" s="46"/>
      <c r="BC624" s="46"/>
      <c r="BD624" s="46"/>
      <c r="BE624" s="46"/>
      <c r="BF624" s="46"/>
      <c r="BG624" s="46"/>
      <c r="BH624" s="46"/>
      <c r="BI624" s="46"/>
      <c r="BJ624" s="46"/>
      <c r="BK624" s="46"/>
      <c r="BL624" s="46"/>
      <c r="BM624" s="46"/>
      <c r="BN624" s="46"/>
      <c r="BO624" s="46"/>
      <c r="BP624" s="46"/>
      <c r="BQ624" s="46"/>
      <c r="BR624" s="46"/>
      <c r="BS624" s="46"/>
      <c r="BT624" s="46"/>
      <c r="BU624" s="46"/>
      <c r="BV624" s="46"/>
      <c r="BW624" s="46"/>
      <c r="BX624" s="46"/>
      <c r="BY624" s="46"/>
      <c r="BZ624" s="46"/>
      <c r="CA624" s="46"/>
      <c r="CB624" s="46"/>
      <c r="CC624" s="46"/>
      <c r="CD624" s="46"/>
      <c r="CE624" s="46"/>
      <c r="CF624" s="46"/>
      <c r="CG624" s="46"/>
      <c r="CH624" s="46"/>
      <c r="CI624" s="46"/>
    </row>
    <row r="625" spans="1:87" s="13" customFormat="1" x14ac:dyDescent="0.25">
      <c r="A625" s="1"/>
      <c r="B625" s="1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37"/>
      <c r="R625" s="37"/>
      <c r="S625" s="37"/>
      <c r="T625" s="12"/>
      <c r="U625" s="12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6"/>
      <c r="BF625" s="46"/>
      <c r="BG625" s="46"/>
      <c r="BH625" s="46"/>
      <c r="BI625" s="46"/>
      <c r="BJ625" s="46"/>
      <c r="BK625" s="46"/>
      <c r="BL625" s="46"/>
      <c r="BM625" s="46"/>
      <c r="BN625" s="46"/>
      <c r="BO625" s="46"/>
      <c r="BP625" s="46"/>
      <c r="BQ625" s="46"/>
      <c r="BR625" s="46"/>
      <c r="BS625" s="46"/>
      <c r="BT625" s="46"/>
      <c r="BU625" s="46"/>
      <c r="BV625" s="46"/>
      <c r="BW625" s="46"/>
      <c r="BX625" s="46"/>
      <c r="BY625" s="46"/>
      <c r="BZ625" s="46"/>
      <c r="CA625" s="46"/>
      <c r="CB625" s="46"/>
      <c r="CC625" s="46"/>
      <c r="CD625" s="46"/>
      <c r="CE625" s="46"/>
      <c r="CF625" s="46"/>
      <c r="CG625" s="46"/>
      <c r="CH625" s="46"/>
      <c r="CI625" s="46"/>
    </row>
    <row r="626" spans="1:87" s="13" customFormat="1" x14ac:dyDescent="0.25">
      <c r="A626" s="68" t="s">
        <v>178</v>
      </c>
      <c r="B626" s="68">
        <v>1970</v>
      </c>
      <c r="C626" s="76">
        <v>9</v>
      </c>
      <c r="D626" s="68">
        <v>0</v>
      </c>
      <c r="E626" s="68">
        <v>1</v>
      </c>
      <c r="F626" s="68">
        <v>3</v>
      </c>
      <c r="G626" s="68">
        <v>0</v>
      </c>
      <c r="H626" s="68">
        <v>0</v>
      </c>
      <c r="I626" s="68">
        <v>0</v>
      </c>
      <c r="J626" s="68"/>
      <c r="K626" s="69">
        <v>5</v>
      </c>
      <c r="L626" s="68">
        <v>10</v>
      </c>
      <c r="M626" s="68">
        <v>6</v>
      </c>
      <c r="N626" s="68">
        <v>5</v>
      </c>
      <c r="O626" s="68">
        <v>4</v>
      </c>
      <c r="P626" s="68">
        <v>2</v>
      </c>
      <c r="Q626" s="66">
        <f>AVERAGE(P626/(K626/9))</f>
        <v>3.5999999999999996</v>
      </c>
      <c r="R626" s="66">
        <f>AVERAGE(P626/O626)</f>
        <v>0.5</v>
      </c>
      <c r="S626" s="66">
        <f>AVERAGE((L626*9)/K626)</f>
        <v>18</v>
      </c>
      <c r="T626" s="68"/>
      <c r="U626" s="68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6"/>
      <c r="BF626" s="46"/>
      <c r="BG626" s="46"/>
      <c r="BH626" s="46"/>
      <c r="BI626" s="46"/>
      <c r="BJ626" s="46"/>
      <c r="BK626" s="46"/>
      <c r="BL626" s="46"/>
      <c r="BM626" s="46"/>
      <c r="BN626" s="46"/>
      <c r="BO626" s="46"/>
      <c r="BP626" s="46"/>
      <c r="BQ626" s="46"/>
      <c r="BR626" s="46"/>
      <c r="BS626" s="46"/>
      <c r="BT626" s="46"/>
      <c r="BU626" s="46"/>
      <c r="BV626" s="46"/>
      <c r="BW626" s="46"/>
      <c r="BX626" s="46"/>
      <c r="BY626" s="46"/>
      <c r="BZ626" s="46"/>
      <c r="CA626" s="46"/>
      <c r="CB626" s="46"/>
      <c r="CC626" s="46"/>
      <c r="CD626" s="46"/>
      <c r="CE626" s="46"/>
      <c r="CF626" s="46"/>
      <c r="CG626" s="46"/>
      <c r="CH626" s="46"/>
      <c r="CI626" s="46"/>
    </row>
    <row r="627" spans="1:87" s="13" customFormat="1" x14ac:dyDescent="0.25">
      <c r="A627" s="14" t="s">
        <v>178</v>
      </c>
      <c r="B627" s="14">
        <v>1971</v>
      </c>
      <c r="C627" s="14">
        <v>5.0599999999999996</v>
      </c>
      <c r="D627" s="14">
        <v>1</v>
      </c>
      <c r="E627" s="14">
        <v>1</v>
      </c>
      <c r="F627" s="14">
        <v>4</v>
      </c>
      <c r="G627" s="14">
        <v>1</v>
      </c>
      <c r="H627" s="14">
        <v>1</v>
      </c>
      <c r="I627" s="14">
        <v>0</v>
      </c>
      <c r="J627" s="14"/>
      <c r="K627" s="32">
        <v>16</v>
      </c>
      <c r="L627" s="14">
        <v>23</v>
      </c>
      <c r="M627" s="14">
        <v>10</v>
      </c>
      <c r="N627" s="14">
        <v>9</v>
      </c>
      <c r="O627" s="14">
        <v>6</v>
      </c>
      <c r="P627" s="14">
        <v>7</v>
      </c>
      <c r="Q627" s="37">
        <f>AVERAGE(P627/(K627/9))</f>
        <v>3.9375</v>
      </c>
      <c r="R627" s="37">
        <f>AVERAGE(P627/O627)</f>
        <v>1.1666666666666667</v>
      </c>
      <c r="S627" s="37">
        <f>AVERAGE((L627*9)/K627)</f>
        <v>12.9375</v>
      </c>
      <c r="T627" s="14"/>
      <c r="U627" s="14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6"/>
      <c r="BF627" s="46"/>
      <c r="BG627" s="46"/>
      <c r="BH627" s="46"/>
      <c r="BI627" s="46"/>
      <c r="BJ627" s="46"/>
      <c r="BK627" s="46"/>
      <c r="BL627" s="46"/>
      <c r="BM627" s="46"/>
      <c r="BN627" s="46"/>
      <c r="BO627" s="46"/>
      <c r="BP627" s="46"/>
      <c r="BQ627" s="46"/>
      <c r="BR627" s="46"/>
      <c r="BS627" s="46"/>
      <c r="BT627" s="46"/>
      <c r="BU627" s="46"/>
      <c r="BV627" s="46"/>
      <c r="BW627" s="46"/>
      <c r="BX627" s="46"/>
      <c r="BY627" s="46"/>
      <c r="BZ627" s="46"/>
      <c r="CA627" s="46"/>
      <c r="CB627" s="46"/>
      <c r="CC627" s="46"/>
      <c r="CD627" s="46"/>
      <c r="CE627" s="46"/>
      <c r="CF627" s="46"/>
      <c r="CG627" s="46"/>
      <c r="CH627" s="46"/>
      <c r="CI627" s="46"/>
    </row>
    <row r="628" spans="1:87" s="13" customFormat="1" x14ac:dyDescent="0.25">
      <c r="A628" s="14" t="s">
        <v>178</v>
      </c>
      <c r="B628" s="14">
        <v>1972</v>
      </c>
      <c r="C628" s="14">
        <v>2.93</v>
      </c>
      <c r="D628" s="14">
        <v>3</v>
      </c>
      <c r="E628" s="14">
        <v>1</v>
      </c>
      <c r="F628" s="14">
        <v>10</v>
      </c>
      <c r="G628" s="14">
        <v>7</v>
      </c>
      <c r="H628" s="14">
        <v>2</v>
      </c>
      <c r="I628" s="14">
        <v>0</v>
      </c>
      <c r="J628" s="14"/>
      <c r="K628" s="14">
        <v>47.7</v>
      </c>
      <c r="L628" s="14">
        <v>38</v>
      </c>
      <c r="M628" s="14">
        <v>19</v>
      </c>
      <c r="N628" s="14">
        <v>16</v>
      </c>
      <c r="O628" s="14">
        <v>20</v>
      </c>
      <c r="P628" s="14">
        <v>36</v>
      </c>
      <c r="Q628" s="37">
        <f>AVERAGE(P628/(K628/9))</f>
        <v>6.7924528301886786</v>
      </c>
      <c r="R628" s="37">
        <f>AVERAGE(P628/O628)</f>
        <v>1.8</v>
      </c>
      <c r="S628" s="37">
        <f>AVERAGE((L628*9)/K628)</f>
        <v>7.1698113207547163</v>
      </c>
      <c r="T628" s="14"/>
      <c r="U628" s="14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6"/>
      <c r="BF628" s="46"/>
      <c r="BG628" s="46"/>
      <c r="BH628" s="46"/>
      <c r="BI628" s="46"/>
      <c r="BJ628" s="46"/>
      <c r="BK628" s="46"/>
      <c r="BL628" s="46"/>
      <c r="BM628" s="46"/>
      <c r="BN628" s="46"/>
      <c r="BO628" s="46"/>
      <c r="BP628" s="46"/>
      <c r="BQ628" s="46"/>
      <c r="BR628" s="46"/>
      <c r="BS628" s="46"/>
      <c r="BT628" s="46"/>
      <c r="BU628" s="46"/>
      <c r="BV628" s="46"/>
      <c r="BW628" s="46"/>
      <c r="BX628" s="46"/>
      <c r="BY628" s="46"/>
      <c r="BZ628" s="46"/>
      <c r="CA628" s="46"/>
      <c r="CB628" s="46"/>
      <c r="CC628" s="46"/>
      <c r="CD628" s="46"/>
      <c r="CE628" s="46"/>
      <c r="CF628" s="46"/>
      <c r="CG628" s="46"/>
      <c r="CH628" s="46"/>
      <c r="CI628" s="46"/>
    </row>
    <row r="629" spans="1:87" s="13" customFormat="1" x14ac:dyDescent="0.25">
      <c r="A629" s="14" t="s">
        <v>178</v>
      </c>
      <c r="B629" s="14">
        <v>1973</v>
      </c>
      <c r="C629" s="14">
        <v>4.0199999999999996</v>
      </c>
      <c r="D629" s="14">
        <v>1</v>
      </c>
      <c r="E629" s="14">
        <v>2</v>
      </c>
      <c r="F629" s="14">
        <v>8</v>
      </c>
      <c r="G629" s="14">
        <v>2</v>
      </c>
      <c r="H629" s="14">
        <v>1</v>
      </c>
      <c r="I629" s="14">
        <v>0</v>
      </c>
      <c r="J629" s="14"/>
      <c r="K629" s="14">
        <v>31.3</v>
      </c>
      <c r="L629" s="14">
        <v>41</v>
      </c>
      <c r="M629" s="14">
        <v>24</v>
      </c>
      <c r="N629" s="14">
        <v>14</v>
      </c>
      <c r="O629" s="14">
        <v>21</v>
      </c>
      <c r="P629" s="14">
        <v>16</v>
      </c>
      <c r="Q629" s="37">
        <f>AVERAGE(P629/(K629/9))</f>
        <v>4.600638977635783</v>
      </c>
      <c r="R629" s="37">
        <f>AVERAGE(P629/O629)</f>
        <v>0.76190476190476186</v>
      </c>
      <c r="S629" s="37">
        <f>AVERAGE((L629*9)/K629)</f>
        <v>11.789137380191693</v>
      </c>
      <c r="T629" s="14"/>
      <c r="U629" s="14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6"/>
      <c r="BF629" s="46"/>
      <c r="BG629" s="46"/>
      <c r="BH629" s="46"/>
      <c r="BI629" s="46"/>
      <c r="BJ629" s="46"/>
      <c r="BK629" s="46"/>
      <c r="BL629" s="46"/>
      <c r="BM629" s="46"/>
      <c r="BN629" s="46"/>
      <c r="BO629" s="46"/>
      <c r="BP629" s="46"/>
      <c r="BQ629" s="46"/>
      <c r="BR629" s="46"/>
      <c r="BS629" s="46"/>
      <c r="BT629" s="46"/>
      <c r="BU629" s="46"/>
      <c r="BV629" s="46"/>
      <c r="BW629" s="46"/>
      <c r="BX629" s="46"/>
      <c r="BY629" s="46"/>
      <c r="BZ629" s="46"/>
      <c r="CA629" s="46"/>
      <c r="CB629" s="46"/>
      <c r="CC629" s="46"/>
      <c r="CD629" s="46"/>
      <c r="CE629" s="46"/>
      <c r="CF629" s="46"/>
      <c r="CG629" s="46"/>
      <c r="CH629" s="46"/>
      <c r="CI629" s="46"/>
    </row>
    <row r="630" spans="1:87" s="13" customFormat="1" x14ac:dyDescent="0.25">
      <c r="A630" s="1" t="s">
        <v>178</v>
      </c>
      <c r="B630" s="1" t="s">
        <v>1</v>
      </c>
      <c r="C630" s="12">
        <v>3.96</v>
      </c>
      <c r="D630" s="12">
        <v>5</v>
      </c>
      <c r="E630" s="12">
        <v>5</v>
      </c>
      <c r="F630" s="12">
        <v>25</v>
      </c>
      <c r="G630" s="12">
        <v>10</v>
      </c>
      <c r="H630" s="12">
        <v>4</v>
      </c>
      <c r="I630" s="12">
        <v>0</v>
      </c>
      <c r="J630" s="12"/>
      <c r="K630" s="22">
        <v>100</v>
      </c>
      <c r="L630" s="12">
        <v>112</v>
      </c>
      <c r="M630" s="12">
        <v>59</v>
      </c>
      <c r="N630" s="12">
        <v>44</v>
      </c>
      <c r="O630" s="12">
        <v>51</v>
      </c>
      <c r="P630" s="12">
        <v>61</v>
      </c>
      <c r="Q630" s="37">
        <f>AVERAGE(P630/(K630/9))</f>
        <v>5.49</v>
      </c>
      <c r="R630" s="37">
        <f>AVERAGE(P630/O630)</f>
        <v>1.196078431372549</v>
      </c>
      <c r="S630" s="37">
        <f>AVERAGE((L630*9)/K630)</f>
        <v>10.08</v>
      </c>
      <c r="T630" s="12"/>
      <c r="U630" s="12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6"/>
      <c r="BF630" s="46"/>
      <c r="BG630" s="46"/>
      <c r="BH630" s="46"/>
      <c r="BI630" s="46"/>
      <c r="BJ630" s="46"/>
      <c r="BK630" s="46"/>
      <c r="BL630" s="46"/>
      <c r="BM630" s="46"/>
      <c r="BN630" s="46"/>
      <c r="BO630" s="46"/>
      <c r="BP630" s="46"/>
      <c r="BQ630" s="46"/>
      <c r="BR630" s="46"/>
      <c r="BS630" s="46"/>
      <c r="BT630" s="46"/>
      <c r="BU630" s="46"/>
      <c r="BV630" s="46"/>
      <c r="BW630" s="46"/>
      <c r="BX630" s="46"/>
      <c r="BY630" s="46"/>
      <c r="BZ630" s="46"/>
      <c r="CA630" s="46"/>
      <c r="CB630" s="46"/>
      <c r="CC630" s="46"/>
      <c r="CD630" s="46"/>
      <c r="CE630" s="46"/>
      <c r="CF630" s="46"/>
      <c r="CG630" s="46"/>
      <c r="CH630" s="46"/>
      <c r="CI630" s="46"/>
    </row>
    <row r="631" spans="1:87" s="13" customFormat="1" x14ac:dyDescent="0.25">
      <c r="A631" s="1"/>
      <c r="B631" s="1"/>
      <c r="C631" s="12"/>
      <c r="D631" s="12"/>
      <c r="E631" s="12"/>
      <c r="F631" s="12"/>
      <c r="G631" s="12"/>
      <c r="H631" s="12"/>
      <c r="I631" s="12"/>
      <c r="J631" s="12"/>
      <c r="K631" s="22"/>
      <c r="L631" s="12"/>
      <c r="M631" s="12"/>
      <c r="N631" s="12"/>
      <c r="O631" s="12"/>
      <c r="P631" s="12"/>
      <c r="Q631" s="37"/>
      <c r="R631" s="37"/>
      <c r="S631" s="37"/>
      <c r="T631" s="12"/>
      <c r="U631" s="12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6"/>
      <c r="BF631" s="46"/>
      <c r="BG631" s="46"/>
      <c r="BH631" s="46"/>
      <c r="BI631" s="46"/>
      <c r="BJ631" s="46"/>
      <c r="BK631" s="46"/>
      <c r="BL631" s="46"/>
      <c r="BM631" s="46"/>
      <c r="BN631" s="46"/>
      <c r="BO631" s="46"/>
      <c r="BP631" s="46"/>
      <c r="BQ631" s="46"/>
      <c r="BR631" s="46"/>
      <c r="BS631" s="46"/>
      <c r="BT631" s="46"/>
      <c r="BU631" s="46"/>
      <c r="BV631" s="46"/>
      <c r="BW631" s="46"/>
      <c r="BX631" s="46"/>
      <c r="BY631" s="46"/>
      <c r="BZ631" s="46"/>
      <c r="CA631" s="46"/>
      <c r="CB631" s="46"/>
      <c r="CC631" s="46"/>
      <c r="CD631" s="46"/>
      <c r="CE631" s="46"/>
      <c r="CF631" s="46"/>
      <c r="CG631" s="46"/>
      <c r="CH631" s="46"/>
      <c r="CI631" s="46"/>
    </row>
    <row r="632" spans="1:87" s="16" customFormat="1" x14ac:dyDescent="0.25">
      <c r="A632" s="65" t="s">
        <v>160</v>
      </c>
      <c r="B632" s="65">
        <v>1970</v>
      </c>
      <c r="C632" s="65">
        <v>5.81</v>
      </c>
      <c r="D632" s="65">
        <v>3</v>
      </c>
      <c r="E632" s="65">
        <v>1</v>
      </c>
      <c r="F632" s="65">
        <v>6</v>
      </c>
      <c r="G632" s="65">
        <v>4</v>
      </c>
      <c r="H632" s="65">
        <v>1</v>
      </c>
      <c r="I632" s="65">
        <v>0</v>
      </c>
      <c r="J632" s="65">
        <v>0</v>
      </c>
      <c r="K632" s="65">
        <v>32.700000000000003</v>
      </c>
      <c r="L632" s="65">
        <v>33</v>
      </c>
      <c r="M632" s="65">
        <v>27</v>
      </c>
      <c r="N632" s="65">
        <v>21</v>
      </c>
      <c r="O632" s="65">
        <v>23</v>
      </c>
      <c r="P632" s="65">
        <v>28</v>
      </c>
      <c r="Q632" s="66">
        <f>AVERAGE(P632/(K632/9))</f>
        <v>7.7064220183486229</v>
      </c>
      <c r="R632" s="66">
        <f>AVERAGE(P632/O632)</f>
        <v>1.2173913043478262</v>
      </c>
      <c r="S632" s="66">
        <f>AVERAGE((L632*9)/K632)</f>
        <v>9.0825688073394488</v>
      </c>
      <c r="T632" s="65"/>
      <c r="U632" s="65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6"/>
      <c r="BF632" s="46"/>
      <c r="BG632" s="46"/>
      <c r="BH632" s="46"/>
      <c r="BI632" s="46"/>
      <c r="BJ632" s="46"/>
      <c r="BK632" s="46"/>
      <c r="BL632" s="46"/>
      <c r="BM632" s="46"/>
      <c r="BN632" s="46"/>
      <c r="BO632" s="46"/>
      <c r="BP632" s="46"/>
      <c r="BQ632" s="46"/>
      <c r="BR632" s="46"/>
      <c r="BS632" s="46"/>
      <c r="BT632" s="46"/>
      <c r="BU632" s="46"/>
      <c r="BV632" s="46"/>
      <c r="BW632" s="46"/>
      <c r="BX632" s="46"/>
      <c r="BY632" s="46"/>
      <c r="BZ632" s="46"/>
      <c r="CA632" s="46"/>
      <c r="CB632" s="46"/>
      <c r="CC632" s="46"/>
      <c r="CD632" s="46"/>
      <c r="CE632" s="46"/>
      <c r="CF632" s="46"/>
      <c r="CG632" s="46"/>
      <c r="CH632" s="46"/>
      <c r="CI632" s="46"/>
    </row>
    <row r="633" spans="1:87" s="13" customFormat="1" x14ac:dyDescent="0.25">
      <c r="A633" s="13" t="s">
        <v>160</v>
      </c>
      <c r="B633" s="13">
        <v>1971</v>
      </c>
      <c r="C633" s="13">
        <v>0.84</v>
      </c>
      <c r="D633" s="13">
        <v>4</v>
      </c>
      <c r="E633" s="13">
        <v>4</v>
      </c>
      <c r="F633" s="13">
        <v>9</v>
      </c>
      <c r="G633" s="13">
        <v>9</v>
      </c>
      <c r="H633" s="13">
        <v>3</v>
      </c>
      <c r="I633" s="13">
        <v>1</v>
      </c>
      <c r="J633" s="13">
        <v>0</v>
      </c>
      <c r="K633" s="13">
        <v>53.3</v>
      </c>
      <c r="L633" s="13">
        <v>31</v>
      </c>
      <c r="M633" s="13">
        <v>17</v>
      </c>
      <c r="N633" s="13">
        <v>5</v>
      </c>
      <c r="O633" s="13">
        <v>17</v>
      </c>
      <c r="P633" s="13">
        <v>42</v>
      </c>
      <c r="Q633" s="37">
        <f>AVERAGE(P633/(K633/9))</f>
        <v>7.0919324577861174</v>
      </c>
      <c r="R633" s="37">
        <f>AVERAGE(P633/O633)</f>
        <v>2.4705882352941178</v>
      </c>
      <c r="S633" s="37">
        <f>AVERAGE((L633*9)/K633)</f>
        <v>5.2345215759849912</v>
      </c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6"/>
      <c r="BF633" s="46"/>
      <c r="BG633" s="46"/>
      <c r="BH633" s="46"/>
      <c r="BI633" s="46"/>
      <c r="BJ633" s="46"/>
      <c r="BK633" s="46"/>
      <c r="BL633" s="46"/>
      <c r="BM633" s="46"/>
      <c r="BN633" s="46"/>
      <c r="BO633" s="46"/>
      <c r="BP633" s="46"/>
      <c r="BQ633" s="46"/>
      <c r="BR633" s="46"/>
      <c r="BS633" s="46"/>
      <c r="BT633" s="46"/>
      <c r="BU633" s="46"/>
      <c r="BV633" s="46"/>
      <c r="BW633" s="46"/>
      <c r="BX633" s="46"/>
      <c r="BY633" s="46"/>
      <c r="BZ633" s="46"/>
      <c r="CA633" s="46"/>
      <c r="CB633" s="46"/>
      <c r="CC633" s="46"/>
      <c r="CD633" s="46"/>
      <c r="CE633" s="46"/>
      <c r="CF633" s="46"/>
      <c r="CG633" s="46"/>
      <c r="CH633" s="46"/>
      <c r="CI633" s="46"/>
    </row>
    <row r="634" spans="1:87" s="16" customFormat="1" x14ac:dyDescent="0.25">
      <c r="A634" s="12" t="s">
        <v>160</v>
      </c>
      <c r="B634" s="12" t="s">
        <v>1</v>
      </c>
      <c r="C634" s="12">
        <v>2.72</v>
      </c>
      <c r="D634" s="12">
        <v>7</v>
      </c>
      <c r="E634" s="12">
        <v>5</v>
      </c>
      <c r="F634" s="12">
        <v>15</v>
      </c>
      <c r="G634" s="12">
        <v>13</v>
      </c>
      <c r="H634" s="12">
        <v>4</v>
      </c>
      <c r="I634" s="12">
        <v>1</v>
      </c>
      <c r="J634" s="12">
        <v>0</v>
      </c>
      <c r="K634" s="22">
        <v>86</v>
      </c>
      <c r="L634" s="12">
        <v>64</v>
      </c>
      <c r="M634" s="12">
        <v>44</v>
      </c>
      <c r="N634" s="12">
        <v>26</v>
      </c>
      <c r="O634" s="12">
        <v>40</v>
      </c>
      <c r="P634" s="12">
        <v>70</v>
      </c>
      <c r="Q634" s="37">
        <f>AVERAGE(P634/(K634/9))</f>
        <v>7.3255813953488378</v>
      </c>
      <c r="R634" s="37">
        <f>AVERAGE(P634/O634)</f>
        <v>1.75</v>
      </c>
      <c r="S634" s="37">
        <f>AVERAGE((L634*9)/K634)</f>
        <v>6.6976744186046515</v>
      </c>
      <c r="T634" s="12"/>
      <c r="U634" s="12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AZ634" s="46"/>
      <c r="BA634" s="46"/>
      <c r="BB634" s="46"/>
      <c r="BC634" s="46"/>
      <c r="BD634" s="46"/>
      <c r="BE634" s="46"/>
      <c r="BF634" s="46"/>
      <c r="BG634" s="46"/>
      <c r="BH634" s="46"/>
      <c r="BI634" s="46"/>
      <c r="BJ634" s="46"/>
      <c r="BK634" s="46"/>
      <c r="BL634" s="46"/>
      <c r="BM634" s="46"/>
      <c r="BN634" s="46"/>
      <c r="BO634" s="46"/>
      <c r="BP634" s="46"/>
      <c r="BQ634" s="46"/>
      <c r="BR634" s="46"/>
      <c r="BS634" s="46"/>
      <c r="BT634" s="46"/>
      <c r="BU634" s="46"/>
      <c r="BV634" s="46"/>
      <c r="BW634" s="46"/>
      <c r="BX634" s="46"/>
      <c r="BY634" s="46"/>
      <c r="BZ634" s="46"/>
      <c r="CA634" s="46"/>
      <c r="CB634" s="46"/>
      <c r="CC634" s="46"/>
      <c r="CD634" s="46"/>
      <c r="CE634" s="46"/>
      <c r="CF634" s="46"/>
      <c r="CG634" s="46"/>
      <c r="CH634" s="46"/>
      <c r="CI634" s="46"/>
    </row>
    <row r="635" spans="1:87" s="13" customFormat="1" x14ac:dyDescent="0.25">
      <c r="A635" s="1"/>
      <c r="B635" s="1"/>
      <c r="C635" s="12"/>
      <c r="D635" s="12"/>
      <c r="E635" s="12"/>
      <c r="F635" s="12"/>
      <c r="G635" s="12"/>
      <c r="H635" s="12"/>
      <c r="I635" s="12"/>
      <c r="J635" s="12"/>
      <c r="K635" s="22"/>
      <c r="L635" s="12"/>
      <c r="M635" s="12"/>
      <c r="N635" s="12"/>
      <c r="O635" s="12"/>
      <c r="P635" s="12"/>
      <c r="Q635" s="37"/>
      <c r="R635" s="37"/>
      <c r="S635" s="37"/>
      <c r="T635" s="12"/>
      <c r="U635" s="12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AZ635" s="46"/>
      <c r="BA635" s="46"/>
      <c r="BB635" s="46"/>
      <c r="BC635" s="46"/>
      <c r="BD635" s="46"/>
      <c r="BE635" s="46"/>
      <c r="BF635" s="46"/>
      <c r="BG635" s="46"/>
      <c r="BH635" s="46"/>
      <c r="BI635" s="46"/>
      <c r="BJ635" s="46"/>
      <c r="BK635" s="46"/>
      <c r="BL635" s="46"/>
      <c r="BM635" s="46"/>
      <c r="BN635" s="46"/>
      <c r="BO635" s="46"/>
      <c r="BP635" s="46"/>
      <c r="BQ635" s="46"/>
      <c r="BR635" s="46"/>
      <c r="BS635" s="46"/>
      <c r="BT635" s="46"/>
      <c r="BU635" s="46"/>
      <c r="BV635" s="46"/>
      <c r="BW635" s="46"/>
      <c r="BX635" s="46"/>
      <c r="BY635" s="46"/>
      <c r="BZ635" s="46"/>
      <c r="CA635" s="46"/>
      <c r="CB635" s="46"/>
      <c r="CC635" s="46"/>
      <c r="CD635" s="46"/>
      <c r="CE635" s="46"/>
      <c r="CF635" s="46"/>
      <c r="CG635" s="46"/>
      <c r="CH635" s="46"/>
      <c r="CI635" s="46"/>
    </row>
    <row r="636" spans="1:87" s="13" customFormat="1" x14ac:dyDescent="0.25">
      <c r="A636" t="s">
        <v>134</v>
      </c>
      <c r="B636">
        <v>1969</v>
      </c>
      <c r="C636">
        <v>4.88</v>
      </c>
      <c r="D636">
        <v>1</v>
      </c>
      <c r="E636">
        <v>1</v>
      </c>
      <c r="F636">
        <v>5</v>
      </c>
      <c r="G636">
        <v>2</v>
      </c>
      <c r="H636">
        <v>1</v>
      </c>
      <c r="I636">
        <v>0</v>
      </c>
      <c r="J636"/>
      <c r="K636" s="34">
        <v>24</v>
      </c>
      <c r="L636">
        <v>36</v>
      </c>
      <c r="M636">
        <v>27</v>
      </c>
      <c r="N636">
        <v>13</v>
      </c>
      <c r="O636">
        <v>8</v>
      </c>
      <c r="P636">
        <v>11</v>
      </c>
      <c r="Q636" s="37">
        <f>AVERAGE(P636/(K636/9))</f>
        <v>4.125</v>
      </c>
      <c r="R636" s="37">
        <f>AVERAGE(P636/O636)</f>
        <v>1.375</v>
      </c>
      <c r="S636" s="37">
        <f>AVERAGE((L636*9)/K636)</f>
        <v>13.5</v>
      </c>
      <c r="T63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AZ636" s="46"/>
      <c r="BA636" s="46"/>
      <c r="BB636" s="46"/>
      <c r="BC636" s="46"/>
      <c r="BD636" s="46"/>
      <c r="BE636" s="46"/>
      <c r="BF636" s="46"/>
      <c r="BG636" s="46"/>
      <c r="BH636" s="46"/>
      <c r="BI636" s="46"/>
      <c r="BJ636" s="46"/>
      <c r="BK636" s="46"/>
      <c r="BL636" s="46"/>
      <c r="BM636" s="46"/>
      <c r="BN636" s="46"/>
      <c r="BO636" s="46"/>
      <c r="BP636" s="46"/>
      <c r="BQ636" s="46"/>
      <c r="BR636" s="46"/>
      <c r="BS636" s="46"/>
      <c r="BT636" s="46"/>
      <c r="BU636" s="46"/>
      <c r="BV636" s="46"/>
      <c r="BW636" s="46"/>
      <c r="BX636" s="46"/>
      <c r="BY636" s="46"/>
      <c r="BZ636" s="46"/>
      <c r="CA636" s="46"/>
      <c r="CB636" s="46"/>
      <c r="CC636" s="46"/>
      <c r="CD636" s="46"/>
      <c r="CE636" s="46"/>
      <c r="CF636" s="46"/>
      <c r="CG636" s="46"/>
      <c r="CH636" s="46"/>
      <c r="CI636" s="46"/>
    </row>
    <row r="637" spans="1:87" s="13" customFormat="1" x14ac:dyDescent="0.25">
      <c r="A637" t="s">
        <v>134</v>
      </c>
      <c r="B637">
        <v>1970</v>
      </c>
      <c r="C637">
        <v>2.29</v>
      </c>
      <c r="D637">
        <v>6</v>
      </c>
      <c r="E637">
        <v>1</v>
      </c>
      <c r="F637">
        <v>8</v>
      </c>
      <c r="G637">
        <v>7</v>
      </c>
      <c r="H637">
        <v>4</v>
      </c>
      <c r="I637">
        <v>1</v>
      </c>
      <c r="J637">
        <v>0</v>
      </c>
      <c r="K637" s="34">
        <v>55</v>
      </c>
      <c r="L637">
        <v>50</v>
      </c>
      <c r="M637">
        <v>17</v>
      </c>
      <c r="N637">
        <v>14</v>
      </c>
      <c r="O637">
        <v>17</v>
      </c>
      <c r="P637">
        <v>14</v>
      </c>
      <c r="Q637" s="37">
        <f>AVERAGE(P637/(K637/9))</f>
        <v>2.290909090909091</v>
      </c>
      <c r="R637" s="37">
        <f>AVERAGE(P637/O637)</f>
        <v>0.82352941176470584</v>
      </c>
      <c r="S637" s="37">
        <f>AVERAGE((L637*9)/K637)</f>
        <v>8.1818181818181817</v>
      </c>
      <c r="T637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AZ637" s="46"/>
      <c r="BA637" s="46"/>
      <c r="BB637" s="46"/>
      <c r="BC637" s="46"/>
      <c r="BD637" s="46"/>
      <c r="BE637" s="46"/>
      <c r="BF637" s="46"/>
      <c r="BG637" s="46"/>
      <c r="BH637" s="46"/>
      <c r="BI637" s="46"/>
      <c r="BJ637" s="46"/>
      <c r="BK637" s="46"/>
      <c r="BL637" s="46"/>
      <c r="BM637" s="46"/>
      <c r="BN637" s="46"/>
      <c r="BO637" s="46"/>
      <c r="BP637" s="46"/>
      <c r="BQ637" s="46"/>
      <c r="BR637" s="46"/>
      <c r="BS637" s="46"/>
      <c r="BT637" s="46"/>
      <c r="BU637" s="46"/>
      <c r="BV637" s="46"/>
      <c r="BW637" s="46"/>
      <c r="BX637" s="46"/>
      <c r="BY637" s="46"/>
      <c r="BZ637" s="46"/>
      <c r="CA637" s="46"/>
      <c r="CB637" s="46"/>
      <c r="CC637" s="46"/>
      <c r="CD637" s="46"/>
      <c r="CE637" s="46"/>
      <c r="CF637" s="46"/>
      <c r="CG637" s="46"/>
      <c r="CH637" s="46"/>
      <c r="CI637" s="46"/>
    </row>
    <row r="638" spans="1:87" s="19" customFormat="1" x14ac:dyDescent="0.25">
      <c r="A638" t="s">
        <v>134</v>
      </c>
      <c r="B638">
        <v>1971</v>
      </c>
      <c r="C638">
        <v>2.68</v>
      </c>
      <c r="D638">
        <v>5</v>
      </c>
      <c r="E638">
        <v>3</v>
      </c>
      <c r="F638">
        <v>9</v>
      </c>
      <c r="G638">
        <v>7</v>
      </c>
      <c r="H638">
        <v>5</v>
      </c>
      <c r="I638">
        <v>1</v>
      </c>
      <c r="J638">
        <v>0</v>
      </c>
      <c r="K638" s="34">
        <v>57</v>
      </c>
      <c r="L638">
        <v>52</v>
      </c>
      <c r="M638">
        <v>18</v>
      </c>
      <c r="N638">
        <v>17</v>
      </c>
      <c r="O638">
        <v>16</v>
      </c>
      <c r="P638">
        <v>32</v>
      </c>
      <c r="Q638" s="37">
        <f>AVERAGE(P638/(K638/9))</f>
        <v>5.052631578947369</v>
      </c>
      <c r="R638" s="37">
        <f>AVERAGE(P638/O638)</f>
        <v>2</v>
      </c>
      <c r="S638" s="37">
        <f>AVERAGE((L638*9)/K638)</f>
        <v>8.2105263157894743</v>
      </c>
      <c r="T638"/>
      <c r="U638" s="13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  <c r="BR638" s="49"/>
      <c r="BS638" s="49"/>
      <c r="BT638" s="49"/>
      <c r="BU638" s="49"/>
      <c r="BV638" s="49"/>
      <c r="BW638" s="49"/>
      <c r="BX638" s="49"/>
      <c r="BY638" s="49"/>
      <c r="BZ638" s="49"/>
      <c r="CA638" s="49"/>
      <c r="CB638" s="49"/>
      <c r="CC638" s="49"/>
      <c r="CD638" s="49"/>
      <c r="CE638" s="49"/>
      <c r="CF638" s="49"/>
      <c r="CG638" s="49"/>
      <c r="CH638" s="49"/>
      <c r="CI638" s="49"/>
    </row>
    <row r="639" spans="1:87" s="19" customFormat="1" x14ac:dyDescent="0.25">
      <c r="A639" s="12" t="s">
        <v>134</v>
      </c>
      <c r="B639" s="12" t="s">
        <v>1</v>
      </c>
      <c r="C639" s="12">
        <v>2.91</v>
      </c>
      <c r="D639" s="12">
        <v>12</v>
      </c>
      <c r="E639" s="12">
        <v>5</v>
      </c>
      <c r="F639" s="12">
        <v>22</v>
      </c>
      <c r="G639" s="12">
        <v>16</v>
      </c>
      <c r="H639" s="12">
        <v>10</v>
      </c>
      <c r="I639" s="12">
        <v>2</v>
      </c>
      <c r="J639" s="12">
        <v>0</v>
      </c>
      <c r="K639" s="22">
        <v>136</v>
      </c>
      <c r="L639" s="12">
        <v>138</v>
      </c>
      <c r="M639" s="12">
        <v>62</v>
      </c>
      <c r="N639" s="12">
        <v>44</v>
      </c>
      <c r="O639" s="12">
        <v>41</v>
      </c>
      <c r="P639" s="12">
        <v>57</v>
      </c>
      <c r="Q639" s="37">
        <f>AVERAGE(P639/(K639/9))</f>
        <v>3.7720588235294117</v>
      </c>
      <c r="R639" s="37">
        <f>AVERAGE(P639/O639)</f>
        <v>1.3902439024390243</v>
      </c>
      <c r="S639" s="37">
        <f>AVERAGE((L639*9)/K639)</f>
        <v>9.132352941176471</v>
      </c>
      <c r="T639" s="12"/>
      <c r="U639" s="13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  <c r="BR639" s="49"/>
      <c r="BS639" s="49"/>
      <c r="BT639" s="49"/>
      <c r="BU639" s="49"/>
      <c r="BV639" s="49"/>
      <c r="BW639" s="49"/>
      <c r="BX639" s="49"/>
      <c r="BY639" s="49"/>
      <c r="BZ639" s="49"/>
      <c r="CA639" s="49"/>
      <c r="CB639" s="49"/>
      <c r="CC639" s="49"/>
      <c r="CD639" s="49"/>
      <c r="CE639" s="49"/>
      <c r="CF639" s="49"/>
      <c r="CG639" s="49"/>
      <c r="CH639" s="49"/>
      <c r="CI639" s="49"/>
    </row>
    <row r="640" spans="1:87" s="13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37"/>
      <c r="R640" s="37"/>
      <c r="S640" s="37"/>
      <c r="T640"/>
      <c r="U640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AZ640" s="46"/>
      <c r="BA640" s="46"/>
      <c r="BB640" s="46"/>
      <c r="BC640" s="46"/>
      <c r="BD640" s="46"/>
      <c r="BE640" s="46"/>
      <c r="BF640" s="46"/>
      <c r="BG640" s="46"/>
      <c r="BH640" s="46"/>
      <c r="BI640" s="46"/>
      <c r="BJ640" s="46"/>
      <c r="BK640" s="46"/>
      <c r="BL640" s="46"/>
      <c r="BM640" s="46"/>
      <c r="BN640" s="46"/>
      <c r="BO640" s="46"/>
      <c r="BP640" s="46"/>
      <c r="BQ640" s="46"/>
      <c r="BR640" s="46"/>
      <c r="BS640" s="46"/>
      <c r="BT640" s="46"/>
      <c r="BU640" s="46"/>
      <c r="BV640" s="46"/>
      <c r="BW640" s="46"/>
      <c r="BX640" s="46"/>
      <c r="BY640" s="46"/>
      <c r="BZ640" s="46"/>
      <c r="CA640" s="46"/>
      <c r="CB640" s="46"/>
      <c r="CC640" s="46"/>
      <c r="CD640" s="46"/>
      <c r="CE640" s="46"/>
      <c r="CF640" s="46"/>
      <c r="CG640" s="46"/>
      <c r="CH640" s="46"/>
      <c r="CI640" s="46"/>
    </row>
    <row r="641" spans="1:87" s="13" customFormat="1" x14ac:dyDescent="0.25">
      <c r="A641" s="13" t="s">
        <v>205</v>
      </c>
      <c r="B641">
        <v>1969</v>
      </c>
      <c r="C641">
        <v>3.68</v>
      </c>
      <c r="D641">
        <v>2</v>
      </c>
      <c r="E641">
        <v>1</v>
      </c>
      <c r="F641">
        <v>5</v>
      </c>
      <c r="G641">
        <v>4</v>
      </c>
      <c r="H641">
        <v>1</v>
      </c>
      <c r="I641">
        <v>0</v>
      </c>
      <c r="J641"/>
      <c r="K641">
        <v>29.3</v>
      </c>
      <c r="L641">
        <v>29</v>
      </c>
      <c r="M641">
        <v>15</v>
      </c>
      <c r="N641">
        <v>12</v>
      </c>
      <c r="O641">
        <v>17</v>
      </c>
      <c r="P641">
        <v>27</v>
      </c>
      <c r="Q641" s="37">
        <f>AVERAGE(P641/(K641/9))</f>
        <v>8.2935153583617751</v>
      </c>
      <c r="R641" s="37">
        <f>AVERAGE(P641/O641)</f>
        <v>1.588235294117647</v>
      </c>
      <c r="S641" s="37">
        <f>AVERAGE((L641*9)/K641)</f>
        <v>8.9078498293515356</v>
      </c>
      <c r="T641"/>
      <c r="U641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AZ641" s="46"/>
      <c r="BA641" s="46"/>
      <c r="BB641" s="46"/>
      <c r="BC641" s="46"/>
      <c r="BD641" s="46"/>
      <c r="BE641" s="46"/>
      <c r="BF641" s="46"/>
      <c r="BG641" s="46"/>
      <c r="BH641" s="46"/>
      <c r="BI641" s="46"/>
      <c r="BJ641" s="46"/>
      <c r="BK641" s="46"/>
      <c r="BL641" s="46"/>
      <c r="BM641" s="46"/>
      <c r="BN641" s="46"/>
      <c r="BO641" s="46"/>
      <c r="BP641" s="46"/>
      <c r="BQ641" s="46"/>
      <c r="BR641" s="46"/>
      <c r="BS641" s="46"/>
      <c r="BT641" s="46"/>
      <c r="BU641" s="46"/>
      <c r="BV641" s="46"/>
      <c r="BW641" s="46"/>
      <c r="BX641" s="46"/>
      <c r="BY641" s="46"/>
      <c r="BZ641" s="46"/>
      <c r="CA641" s="46"/>
      <c r="CB641" s="46"/>
      <c r="CC641" s="46"/>
      <c r="CD641" s="46"/>
      <c r="CE641" s="46"/>
      <c r="CF641" s="46"/>
      <c r="CG641" s="46"/>
      <c r="CH641" s="46"/>
      <c r="CI641" s="46"/>
    </row>
    <row r="642" spans="1:87" s="13" customFormat="1" x14ac:dyDescent="0.25">
      <c r="A642" s="1" t="s">
        <v>205</v>
      </c>
      <c r="B642" s="1" t="s">
        <v>1</v>
      </c>
      <c r="C642" s="1">
        <v>3.68</v>
      </c>
      <c r="D642" s="1">
        <v>2</v>
      </c>
      <c r="E642" s="1">
        <v>1</v>
      </c>
      <c r="F642" s="1">
        <v>5</v>
      </c>
      <c r="G642" s="1">
        <v>4</v>
      </c>
      <c r="H642" s="1">
        <v>1</v>
      </c>
      <c r="I642" s="1">
        <v>0</v>
      </c>
      <c r="J642" s="1"/>
      <c r="K642" s="1">
        <v>29.3</v>
      </c>
      <c r="L642" s="1">
        <v>29</v>
      </c>
      <c r="M642" s="1">
        <v>15</v>
      </c>
      <c r="N642" s="1">
        <v>12</v>
      </c>
      <c r="O642" s="1">
        <v>17</v>
      </c>
      <c r="P642" s="1">
        <v>27</v>
      </c>
      <c r="Q642" s="37">
        <f>AVERAGE(P642/(K642/9))</f>
        <v>8.2935153583617751</v>
      </c>
      <c r="R642" s="37">
        <f>AVERAGE(P642/O642)</f>
        <v>1.588235294117647</v>
      </c>
      <c r="S642" s="37">
        <f>AVERAGE((L642*9)/K642)</f>
        <v>8.9078498293515356</v>
      </c>
      <c r="T642" s="1"/>
      <c r="U642" s="1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AZ642" s="46"/>
      <c r="BA642" s="46"/>
      <c r="BB642" s="46"/>
      <c r="BC642" s="46"/>
      <c r="BD642" s="46"/>
      <c r="BE642" s="46"/>
      <c r="BF642" s="46"/>
      <c r="BG642" s="46"/>
      <c r="BH642" s="46"/>
      <c r="BI642" s="46"/>
      <c r="BJ642" s="46"/>
      <c r="BK642" s="46"/>
      <c r="BL642" s="46"/>
      <c r="BM642" s="46"/>
      <c r="BN642" s="46"/>
      <c r="BO642" s="46"/>
      <c r="BP642" s="46"/>
      <c r="BQ642" s="46"/>
      <c r="BR642" s="46"/>
      <c r="BS642" s="46"/>
      <c r="BT642" s="46"/>
      <c r="BU642" s="46"/>
      <c r="BV642" s="46"/>
      <c r="BW642" s="46"/>
      <c r="BX642" s="46"/>
      <c r="BY642" s="46"/>
      <c r="BZ642" s="46"/>
      <c r="CA642" s="46"/>
      <c r="CB642" s="46"/>
      <c r="CC642" s="46"/>
      <c r="CD642" s="46"/>
      <c r="CE642" s="46"/>
      <c r="CF642" s="46"/>
      <c r="CG642" s="46"/>
      <c r="CH642" s="46"/>
      <c r="CI642" s="46"/>
    </row>
    <row r="643" spans="1:87" s="19" customForma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37"/>
      <c r="R643" s="37"/>
      <c r="S643" s="37"/>
      <c r="T643" s="12"/>
      <c r="U643" s="12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  <c r="BR643" s="49"/>
      <c r="BS643" s="49"/>
      <c r="BT643" s="49"/>
      <c r="BU643" s="49"/>
      <c r="BV643" s="49"/>
      <c r="BW643" s="49"/>
      <c r="BX643" s="49"/>
      <c r="BY643" s="49"/>
      <c r="BZ643" s="49"/>
      <c r="CA643" s="49"/>
      <c r="CB643" s="49"/>
      <c r="CC643" s="49"/>
      <c r="CD643" s="49"/>
      <c r="CE643" s="49"/>
      <c r="CF643" s="49"/>
      <c r="CG643" s="49"/>
      <c r="CH643" s="49"/>
      <c r="CI643" s="49"/>
    </row>
    <row r="644" spans="1:87" s="13" customFormat="1" x14ac:dyDescent="0.25">
      <c r="A644" s="13" t="s">
        <v>155</v>
      </c>
      <c r="B644" s="13">
        <v>1969</v>
      </c>
      <c r="C644" s="13">
        <v>2.61</v>
      </c>
      <c r="D644" s="13">
        <v>4</v>
      </c>
      <c r="E644" s="13">
        <v>1</v>
      </c>
      <c r="F644" s="13">
        <v>7</v>
      </c>
      <c r="G644" s="13">
        <v>5</v>
      </c>
      <c r="H644" s="13">
        <v>4</v>
      </c>
      <c r="I644" s="13">
        <v>1</v>
      </c>
      <c r="J644" s="13">
        <v>0</v>
      </c>
      <c r="K644" s="13">
        <v>41.3</v>
      </c>
      <c r="L644" s="13">
        <v>40</v>
      </c>
      <c r="M644" s="13">
        <v>17</v>
      </c>
      <c r="N644" s="13">
        <v>12</v>
      </c>
      <c r="O644" s="13">
        <v>17</v>
      </c>
      <c r="P644" s="13">
        <v>37</v>
      </c>
      <c r="Q644" s="37">
        <f>AVERAGE(P644/(K644/9))</f>
        <v>8.0629539951573861</v>
      </c>
      <c r="R644" s="37">
        <f>AVERAGE(P644/O644)</f>
        <v>2.1764705882352939</v>
      </c>
      <c r="S644" s="37">
        <f>AVERAGE((L644*9)/K644)</f>
        <v>8.7167070217917679</v>
      </c>
      <c r="U644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AZ644" s="46"/>
      <c r="BA644" s="46"/>
      <c r="BB644" s="46"/>
      <c r="BC644" s="46"/>
      <c r="BD644" s="46"/>
      <c r="BE644" s="46"/>
      <c r="BF644" s="46"/>
      <c r="BG644" s="46"/>
      <c r="BH644" s="46"/>
      <c r="BI644" s="46"/>
      <c r="BJ644" s="46"/>
      <c r="BK644" s="46"/>
      <c r="BL644" s="46"/>
      <c r="BM644" s="46"/>
      <c r="BN644" s="46"/>
      <c r="BO644" s="46"/>
      <c r="BP644" s="46"/>
      <c r="BQ644" s="46"/>
      <c r="BR644" s="46"/>
      <c r="BS644" s="46"/>
      <c r="BT644" s="46"/>
      <c r="BU644" s="46"/>
      <c r="BV644" s="46"/>
      <c r="BW644" s="46"/>
      <c r="BX644" s="46"/>
      <c r="BY644" s="46"/>
      <c r="BZ644" s="46"/>
      <c r="CA644" s="46"/>
      <c r="CB644" s="46"/>
      <c r="CC644" s="46"/>
      <c r="CD644" s="46"/>
      <c r="CE644" s="46"/>
      <c r="CF644" s="46"/>
      <c r="CG644" s="46"/>
      <c r="CH644" s="46"/>
      <c r="CI644" s="46"/>
    </row>
    <row r="645" spans="1:87" s="16" customFormat="1" x14ac:dyDescent="0.25">
      <c r="A645" s="12" t="s">
        <v>155</v>
      </c>
      <c r="B645" s="12" t="s">
        <v>1</v>
      </c>
      <c r="C645" s="12">
        <v>2.61</v>
      </c>
      <c r="D645" s="12">
        <v>4</v>
      </c>
      <c r="E645" s="12">
        <v>1</v>
      </c>
      <c r="F645" s="12">
        <v>7</v>
      </c>
      <c r="G645" s="12">
        <v>5</v>
      </c>
      <c r="H645" s="12">
        <v>4</v>
      </c>
      <c r="I645" s="12">
        <v>1</v>
      </c>
      <c r="J645" s="12">
        <v>0</v>
      </c>
      <c r="K645" s="12">
        <v>41.3</v>
      </c>
      <c r="L645" s="12">
        <v>40</v>
      </c>
      <c r="M645" s="12">
        <v>17</v>
      </c>
      <c r="N645" s="12">
        <v>12</v>
      </c>
      <c r="O645" s="12">
        <v>17</v>
      </c>
      <c r="P645" s="12">
        <v>37</v>
      </c>
      <c r="Q645" s="37">
        <f>AVERAGE(P645/(K645/9))</f>
        <v>8.0629539951573861</v>
      </c>
      <c r="R645" s="37">
        <f>AVERAGE(P645/O645)</f>
        <v>2.1764705882352939</v>
      </c>
      <c r="S645" s="37">
        <f>AVERAGE((L645*9)/K645)</f>
        <v>8.7167070217917679</v>
      </c>
      <c r="T645" s="12"/>
      <c r="U645" s="12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AZ645" s="46"/>
      <c r="BA645" s="46"/>
      <c r="BB645" s="46"/>
      <c r="BC645" s="46"/>
      <c r="BD645" s="46"/>
      <c r="BE645" s="46"/>
      <c r="BF645" s="46"/>
      <c r="BG645" s="46"/>
      <c r="BH645" s="46"/>
      <c r="BI645" s="46"/>
      <c r="BJ645" s="46"/>
      <c r="BK645" s="46"/>
      <c r="BL645" s="46"/>
      <c r="BM645" s="46"/>
      <c r="BN645" s="46"/>
      <c r="BO645" s="46"/>
      <c r="BP645" s="46"/>
      <c r="BQ645" s="46"/>
      <c r="BR645" s="46"/>
      <c r="BS645" s="46"/>
      <c r="BT645" s="46"/>
      <c r="BU645" s="46"/>
      <c r="BV645" s="46"/>
      <c r="BW645" s="46"/>
      <c r="BX645" s="46"/>
      <c r="BY645" s="46"/>
      <c r="BZ645" s="46"/>
      <c r="CA645" s="46"/>
      <c r="CB645" s="46"/>
      <c r="CC645" s="46"/>
      <c r="CD645" s="46"/>
      <c r="CE645" s="46"/>
      <c r="CF645" s="46"/>
      <c r="CG645" s="46"/>
      <c r="CH645" s="46"/>
      <c r="CI645" s="46"/>
    </row>
    <row r="646" spans="1:87" s="12" customFormat="1" ht="14.25" customHeight="1" x14ac:dyDescent="0.25">
      <c r="Q646" s="37"/>
      <c r="R646" s="37"/>
      <c r="S646" s="3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  <c r="BN646" s="47"/>
      <c r="BO646" s="47"/>
      <c r="BP646" s="47"/>
      <c r="BQ646" s="47"/>
      <c r="BR646" s="47"/>
      <c r="BS646" s="47"/>
      <c r="BT646" s="47"/>
      <c r="BU646" s="47"/>
      <c r="BV646" s="47"/>
      <c r="BW646" s="47"/>
      <c r="BX646" s="47"/>
      <c r="BY646" s="47"/>
      <c r="BZ646" s="47"/>
      <c r="CA646" s="47"/>
      <c r="CB646" s="47"/>
      <c r="CC646" s="47"/>
      <c r="CD646" s="47"/>
      <c r="CE646" s="47"/>
      <c r="CF646" s="47"/>
      <c r="CG646" s="47"/>
      <c r="CH646" s="47"/>
      <c r="CI646" s="47"/>
    </row>
    <row r="647" spans="1:87" x14ac:dyDescent="0.25">
      <c r="A647" s="12"/>
      <c r="B647" s="12"/>
      <c r="Q647" s="37"/>
      <c r="R647" s="37"/>
      <c r="S647" s="37"/>
    </row>
    <row r="648" spans="1:87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37"/>
      <c r="R648" s="37"/>
      <c r="S648" s="37"/>
      <c r="T648" s="13"/>
      <c r="U648" s="13"/>
    </row>
    <row r="649" spans="1:87" x14ac:dyDescent="0.25">
      <c r="Q649" s="37"/>
      <c r="R649" s="37"/>
      <c r="S649" s="37"/>
    </row>
    <row r="650" spans="1:8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7"/>
      <c r="R650" s="37"/>
      <c r="S650" s="37"/>
      <c r="T650" s="1"/>
      <c r="U650" s="1"/>
    </row>
    <row r="651" spans="1:87" s="12" customForma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7"/>
      <c r="R651" s="37"/>
      <c r="S651" s="37"/>
      <c r="T651" s="1"/>
      <c r="U651" s="1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  <c r="BO651" s="47"/>
      <c r="BP651" s="47"/>
      <c r="BQ651" s="47"/>
      <c r="BR651" s="47"/>
      <c r="BS651" s="47"/>
      <c r="BT651" s="47"/>
      <c r="BU651" s="47"/>
      <c r="BV651" s="47"/>
      <c r="BW651" s="47"/>
      <c r="BX651" s="47"/>
      <c r="BY651" s="47"/>
      <c r="BZ651" s="47"/>
      <c r="CA651" s="47"/>
      <c r="CB651" s="47"/>
      <c r="CC651" s="47"/>
      <c r="CD651" s="47"/>
      <c r="CE651" s="47"/>
      <c r="CF651" s="47"/>
      <c r="CG651" s="47"/>
      <c r="CH651" s="47"/>
      <c r="CI651" s="47"/>
    </row>
    <row r="652" spans="1:87" s="12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37"/>
      <c r="R652" s="37"/>
      <c r="S652" s="37"/>
      <c r="T652"/>
      <c r="U652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  <c r="BO652" s="47"/>
      <c r="BP652" s="47"/>
      <c r="BQ652" s="47"/>
      <c r="BR652" s="47"/>
      <c r="BS652" s="47"/>
      <c r="BT652" s="47"/>
      <c r="BU652" s="47"/>
      <c r="BV652" s="47"/>
      <c r="BW652" s="47"/>
      <c r="BX652" s="47"/>
      <c r="BY652" s="47"/>
      <c r="BZ652" s="47"/>
      <c r="CA652" s="47"/>
      <c r="CB652" s="47"/>
      <c r="CC652" s="47"/>
      <c r="CD652" s="47"/>
      <c r="CE652" s="47"/>
      <c r="CF652" s="47"/>
      <c r="CG652" s="47"/>
      <c r="CH652" s="47"/>
      <c r="CI652" s="47"/>
    </row>
    <row r="653" spans="1:87" s="13" customForma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37"/>
      <c r="R653" s="37"/>
      <c r="S653" s="37"/>
      <c r="T653" s="12"/>
      <c r="U653" s="12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AZ653" s="46"/>
      <c r="BA653" s="46"/>
      <c r="BB653" s="46"/>
      <c r="BC653" s="46"/>
      <c r="BD653" s="46"/>
      <c r="BE653" s="46"/>
      <c r="BF653" s="46"/>
      <c r="BG653" s="46"/>
      <c r="BH653" s="46"/>
      <c r="BI653" s="46"/>
      <c r="BJ653" s="46"/>
      <c r="BK653" s="46"/>
      <c r="BL653" s="46"/>
      <c r="BM653" s="46"/>
      <c r="BN653" s="46"/>
      <c r="BO653" s="46"/>
      <c r="BP653" s="46"/>
      <c r="BQ653" s="46"/>
      <c r="BR653" s="46"/>
      <c r="BS653" s="46"/>
      <c r="BT653" s="46"/>
      <c r="BU653" s="46"/>
      <c r="BV653" s="46"/>
      <c r="BW653" s="46"/>
      <c r="BX653" s="46"/>
      <c r="BY653" s="46"/>
      <c r="BZ653" s="46"/>
      <c r="CA653" s="46"/>
      <c r="CB653" s="46"/>
      <c r="CC653" s="46"/>
      <c r="CD653" s="46"/>
      <c r="CE653" s="46"/>
      <c r="CF653" s="46"/>
      <c r="CG653" s="46"/>
      <c r="CH653" s="46"/>
      <c r="CI653" s="46"/>
    </row>
    <row r="654" spans="1:87" s="13" customForma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37"/>
      <c r="R654" s="37"/>
      <c r="S654" s="37"/>
      <c r="T654" s="12"/>
      <c r="U654" s="12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AZ654" s="46"/>
      <c r="BA654" s="46"/>
      <c r="BB654" s="46"/>
      <c r="BC654" s="46"/>
      <c r="BD654" s="46"/>
      <c r="BE654" s="46"/>
      <c r="BF654" s="46"/>
      <c r="BG654" s="46"/>
      <c r="BH654" s="46"/>
      <c r="BI654" s="46"/>
      <c r="BJ654" s="46"/>
      <c r="BK654" s="46"/>
      <c r="BL654" s="46"/>
      <c r="BM654" s="46"/>
      <c r="BN654" s="46"/>
      <c r="BO654" s="46"/>
      <c r="BP654" s="46"/>
      <c r="BQ654" s="46"/>
      <c r="BR654" s="46"/>
      <c r="BS654" s="46"/>
      <c r="BT654" s="46"/>
      <c r="BU654" s="46"/>
      <c r="BV654" s="46"/>
      <c r="BW654" s="46"/>
      <c r="BX654" s="46"/>
      <c r="BY654" s="46"/>
      <c r="BZ654" s="46"/>
      <c r="CA654" s="46"/>
      <c r="CB654" s="46"/>
      <c r="CC654" s="46"/>
      <c r="CD654" s="46"/>
      <c r="CE654" s="46"/>
      <c r="CF654" s="46"/>
      <c r="CG654" s="46"/>
      <c r="CH654" s="46"/>
      <c r="CI654" s="46"/>
    </row>
    <row r="655" spans="1:87" s="16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37"/>
      <c r="R655" s="37"/>
      <c r="S655" s="37"/>
      <c r="T655"/>
      <c r="U655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6"/>
      <c r="BJ655" s="46"/>
      <c r="BK655" s="46"/>
      <c r="BL655" s="46"/>
      <c r="BM655" s="46"/>
      <c r="BN655" s="46"/>
      <c r="BO655" s="46"/>
      <c r="BP655" s="46"/>
      <c r="BQ655" s="46"/>
      <c r="BR655" s="46"/>
      <c r="BS655" s="46"/>
      <c r="BT655" s="46"/>
      <c r="BU655" s="46"/>
      <c r="BV655" s="46"/>
      <c r="BW655" s="46"/>
      <c r="BX655" s="46"/>
      <c r="BY655" s="46"/>
      <c r="BZ655" s="46"/>
      <c r="CA655" s="46"/>
      <c r="CB655" s="46"/>
      <c r="CC655" s="46"/>
      <c r="CD655" s="46"/>
      <c r="CE655" s="46"/>
      <c r="CF655" s="46"/>
      <c r="CG655" s="46"/>
      <c r="CH655" s="46"/>
      <c r="CI655" s="46"/>
    </row>
    <row r="656" spans="1:87" s="13" customForma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37"/>
      <c r="R656" s="37"/>
      <c r="S656" s="37"/>
      <c r="T656" s="12"/>
      <c r="U656" s="12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AZ656" s="46"/>
      <c r="BA656" s="46"/>
      <c r="BB656" s="46"/>
      <c r="BC656" s="46"/>
      <c r="BD656" s="46"/>
      <c r="BE656" s="46"/>
      <c r="BF656" s="46"/>
      <c r="BG656" s="46"/>
      <c r="BH656" s="46"/>
      <c r="BI656" s="46"/>
      <c r="BJ656" s="46"/>
      <c r="BK656" s="46"/>
      <c r="BL656" s="46"/>
      <c r="BM656" s="46"/>
      <c r="BN656" s="46"/>
      <c r="BO656" s="46"/>
      <c r="BP656" s="46"/>
      <c r="BQ656" s="46"/>
      <c r="BR656" s="46"/>
      <c r="BS656" s="46"/>
      <c r="BT656" s="46"/>
      <c r="BU656" s="46"/>
      <c r="BV656" s="46"/>
      <c r="BW656" s="46"/>
      <c r="BX656" s="46"/>
      <c r="BY656" s="46"/>
      <c r="BZ656" s="46"/>
      <c r="CA656" s="46"/>
      <c r="CB656" s="46"/>
      <c r="CC656" s="46"/>
      <c r="CD656" s="46"/>
      <c r="CE656" s="46"/>
      <c r="CF656" s="46"/>
      <c r="CG656" s="46"/>
      <c r="CH656" s="46"/>
      <c r="CI656" s="46"/>
    </row>
    <row r="657" spans="1:87" s="13" customForma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37"/>
      <c r="R657" s="37"/>
      <c r="S657" s="37"/>
      <c r="T657" s="12"/>
      <c r="U657" s="12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AZ657" s="46"/>
      <c r="BA657" s="46"/>
      <c r="BB657" s="46"/>
      <c r="BC657" s="46"/>
      <c r="BD657" s="46"/>
      <c r="BE657" s="46"/>
      <c r="BF657" s="46"/>
      <c r="BG657" s="46"/>
      <c r="BH657" s="46"/>
      <c r="BI657" s="46"/>
      <c r="BJ657" s="46"/>
      <c r="BK657" s="46"/>
      <c r="BL657" s="46"/>
      <c r="BM657" s="46"/>
      <c r="BN657" s="46"/>
      <c r="BO657" s="46"/>
      <c r="BP657" s="46"/>
      <c r="BQ657" s="46"/>
      <c r="BR657" s="46"/>
      <c r="BS657" s="46"/>
      <c r="BT657" s="46"/>
      <c r="BU657" s="46"/>
      <c r="BV657" s="46"/>
      <c r="BW657" s="46"/>
      <c r="BX657" s="46"/>
      <c r="BY657" s="46"/>
      <c r="BZ657" s="46"/>
      <c r="CA657" s="46"/>
      <c r="CB657" s="46"/>
      <c r="CC657" s="46"/>
      <c r="CD657" s="46"/>
      <c r="CE657" s="46"/>
      <c r="CF657" s="46"/>
      <c r="CG657" s="46"/>
      <c r="CH657" s="46"/>
      <c r="CI657" s="46"/>
    </row>
    <row r="658" spans="1:87" s="13" customFormat="1" x14ac:dyDescent="0.25">
      <c r="Q658" s="37"/>
      <c r="R658" s="37"/>
      <c r="S658" s="37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AZ658" s="46"/>
      <c r="BA658" s="46"/>
      <c r="BB658" s="46"/>
      <c r="BC658" s="46"/>
      <c r="BD658" s="46"/>
      <c r="BE658" s="46"/>
      <c r="BF658" s="46"/>
      <c r="BG658" s="46"/>
      <c r="BH658" s="46"/>
      <c r="BI658" s="46"/>
      <c r="BJ658" s="46"/>
      <c r="BK658" s="46"/>
      <c r="BL658" s="46"/>
      <c r="BM658" s="46"/>
      <c r="BN658" s="46"/>
      <c r="BO658" s="46"/>
      <c r="BP658" s="46"/>
      <c r="BQ658" s="46"/>
      <c r="BR658" s="46"/>
      <c r="BS658" s="46"/>
      <c r="BT658" s="46"/>
      <c r="BU658" s="46"/>
      <c r="BV658" s="46"/>
      <c r="BW658" s="46"/>
      <c r="BX658" s="46"/>
      <c r="BY658" s="46"/>
      <c r="BZ658" s="46"/>
      <c r="CA658" s="46"/>
      <c r="CB658" s="46"/>
      <c r="CC658" s="46"/>
      <c r="CD658" s="46"/>
      <c r="CE658" s="46"/>
      <c r="CF658" s="46"/>
      <c r="CG658" s="46"/>
      <c r="CH658" s="46"/>
      <c r="CI658" s="46"/>
    </row>
    <row r="659" spans="1:87" s="13" customForma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37"/>
      <c r="R659" s="37"/>
      <c r="S659" s="37"/>
      <c r="T659" s="12"/>
      <c r="U659" s="12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AZ659" s="46"/>
      <c r="BA659" s="46"/>
      <c r="BB659" s="46"/>
      <c r="BC659" s="46"/>
      <c r="BD659" s="46"/>
      <c r="BE659" s="46"/>
      <c r="BF659" s="46"/>
      <c r="BG659" s="46"/>
      <c r="BH659" s="46"/>
      <c r="BI659" s="46"/>
      <c r="BJ659" s="46"/>
      <c r="BK659" s="46"/>
      <c r="BL659" s="46"/>
      <c r="BM659" s="46"/>
      <c r="BN659" s="46"/>
      <c r="BO659" s="46"/>
      <c r="BP659" s="46"/>
      <c r="BQ659" s="46"/>
      <c r="BR659" s="46"/>
      <c r="BS659" s="46"/>
      <c r="BT659" s="46"/>
      <c r="BU659" s="46"/>
      <c r="BV659" s="46"/>
      <c r="BW659" s="46"/>
      <c r="BX659" s="46"/>
      <c r="BY659" s="46"/>
      <c r="BZ659" s="46"/>
      <c r="CA659" s="46"/>
      <c r="CB659" s="46"/>
      <c r="CC659" s="46"/>
      <c r="CD659" s="46"/>
      <c r="CE659" s="46"/>
      <c r="CF659" s="46"/>
      <c r="CG659" s="46"/>
      <c r="CH659" s="46"/>
      <c r="CI659" s="46"/>
    </row>
    <row r="660" spans="1:87" s="13" customFormat="1" x14ac:dyDescent="0.25">
      <c r="A660" s="1"/>
      <c r="B660" s="1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37"/>
      <c r="R660" s="37"/>
      <c r="S660" s="37"/>
      <c r="T660" s="12"/>
      <c r="U660" s="12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AZ660" s="46"/>
      <c r="BA660" s="46"/>
      <c r="BB660" s="46"/>
      <c r="BC660" s="46"/>
      <c r="BD660" s="46"/>
      <c r="BE660" s="46"/>
      <c r="BF660" s="46"/>
      <c r="BG660" s="46"/>
      <c r="BH660" s="46"/>
      <c r="BI660" s="46"/>
      <c r="BJ660" s="46"/>
      <c r="BK660" s="46"/>
      <c r="BL660" s="46"/>
      <c r="BM660" s="46"/>
      <c r="BN660" s="46"/>
      <c r="BO660" s="46"/>
      <c r="BP660" s="46"/>
      <c r="BQ660" s="46"/>
      <c r="BR660" s="46"/>
      <c r="BS660" s="46"/>
      <c r="BT660" s="46"/>
      <c r="BU660" s="46"/>
      <c r="BV660" s="46"/>
      <c r="BW660" s="46"/>
      <c r="BX660" s="46"/>
      <c r="BY660" s="46"/>
      <c r="BZ660" s="46"/>
      <c r="CA660" s="46"/>
      <c r="CB660" s="46"/>
      <c r="CC660" s="46"/>
      <c r="CD660" s="46"/>
      <c r="CE660" s="46"/>
      <c r="CF660" s="46"/>
      <c r="CG660" s="46"/>
      <c r="CH660" s="46"/>
      <c r="CI660" s="46"/>
    </row>
    <row r="661" spans="1:87" s="16" customFormat="1" x14ac:dyDescent="0.25">
      <c r="A661" s="1"/>
      <c r="B661" s="1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37"/>
      <c r="R661" s="37"/>
      <c r="S661" s="37"/>
      <c r="T661" s="12"/>
      <c r="U661" s="12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AZ661" s="46"/>
      <c r="BA661" s="46"/>
      <c r="BB661" s="46"/>
      <c r="BC661" s="46"/>
      <c r="BD661" s="46"/>
      <c r="BE661" s="46"/>
      <c r="BF661" s="46"/>
      <c r="BG661" s="46"/>
      <c r="BH661" s="46"/>
      <c r="BI661" s="46"/>
      <c r="BJ661" s="46"/>
      <c r="BK661" s="46"/>
      <c r="BL661" s="46"/>
      <c r="BM661" s="46"/>
      <c r="BN661" s="46"/>
      <c r="BO661" s="46"/>
      <c r="BP661" s="46"/>
      <c r="BQ661" s="46"/>
      <c r="BR661" s="46"/>
      <c r="BS661" s="46"/>
      <c r="BT661" s="46"/>
      <c r="BU661" s="46"/>
      <c r="BV661" s="46"/>
      <c r="BW661" s="46"/>
      <c r="BX661" s="46"/>
      <c r="BY661" s="46"/>
      <c r="BZ661" s="46"/>
      <c r="CA661" s="46"/>
      <c r="CB661" s="46"/>
      <c r="CC661" s="46"/>
      <c r="CD661" s="46"/>
      <c r="CE661" s="46"/>
      <c r="CF661" s="46"/>
      <c r="CG661" s="46"/>
      <c r="CH661" s="46"/>
      <c r="CI661" s="46"/>
    </row>
    <row r="662" spans="1:87" s="13" customFormat="1" x14ac:dyDescent="0.25">
      <c r="Q662" s="37"/>
      <c r="R662" s="37"/>
      <c r="S662" s="37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AZ662" s="46"/>
      <c r="BA662" s="46"/>
      <c r="BB662" s="46"/>
      <c r="BC662" s="46"/>
      <c r="BD662" s="46"/>
      <c r="BE662" s="46"/>
      <c r="BF662" s="46"/>
      <c r="BG662" s="46"/>
      <c r="BH662" s="46"/>
      <c r="BI662" s="46"/>
      <c r="BJ662" s="46"/>
      <c r="BK662" s="46"/>
      <c r="BL662" s="46"/>
      <c r="BM662" s="46"/>
      <c r="BN662" s="46"/>
      <c r="BO662" s="46"/>
      <c r="BP662" s="46"/>
      <c r="BQ662" s="46"/>
      <c r="BR662" s="46"/>
      <c r="BS662" s="46"/>
      <c r="BT662" s="46"/>
      <c r="BU662" s="46"/>
      <c r="BV662" s="46"/>
      <c r="BW662" s="46"/>
      <c r="BX662" s="46"/>
      <c r="BY662" s="46"/>
      <c r="BZ662" s="46"/>
      <c r="CA662" s="46"/>
      <c r="CB662" s="46"/>
      <c r="CC662" s="46"/>
      <c r="CD662" s="46"/>
      <c r="CE662" s="46"/>
      <c r="CF662" s="46"/>
      <c r="CG662" s="46"/>
      <c r="CH662" s="46"/>
      <c r="CI662" s="46"/>
    </row>
    <row r="663" spans="1:87" s="13" customForma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37"/>
      <c r="R663" s="37"/>
      <c r="S663" s="37"/>
      <c r="T663" s="12"/>
      <c r="U663" s="12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6"/>
      <c r="BJ663" s="46"/>
      <c r="BK663" s="46"/>
      <c r="BL663" s="46"/>
      <c r="BM663" s="46"/>
      <c r="BN663" s="46"/>
      <c r="BO663" s="46"/>
      <c r="BP663" s="46"/>
      <c r="BQ663" s="46"/>
      <c r="BR663" s="46"/>
      <c r="BS663" s="46"/>
      <c r="BT663" s="46"/>
      <c r="BU663" s="46"/>
      <c r="BV663" s="46"/>
      <c r="BW663" s="46"/>
      <c r="BX663" s="46"/>
      <c r="BY663" s="46"/>
      <c r="BZ663" s="46"/>
      <c r="CA663" s="46"/>
      <c r="CB663" s="46"/>
      <c r="CC663" s="46"/>
      <c r="CD663" s="46"/>
      <c r="CE663" s="46"/>
      <c r="CF663" s="46"/>
      <c r="CG663" s="46"/>
      <c r="CH663" s="46"/>
      <c r="CI663" s="46"/>
    </row>
    <row r="664" spans="1:87" s="13" customForma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37"/>
      <c r="R664" s="37"/>
      <c r="S664" s="37"/>
      <c r="T664" s="12"/>
      <c r="U664" s="12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AZ664" s="46"/>
      <c r="BA664" s="46"/>
      <c r="BB664" s="46"/>
      <c r="BC664" s="46"/>
      <c r="BD664" s="46"/>
      <c r="BE664" s="46"/>
      <c r="BF664" s="46"/>
      <c r="BG664" s="46"/>
      <c r="BH664" s="46"/>
      <c r="BI664" s="46"/>
      <c r="BJ664" s="46"/>
      <c r="BK664" s="46"/>
      <c r="BL664" s="46"/>
      <c r="BM664" s="46"/>
      <c r="BN664" s="46"/>
      <c r="BO664" s="46"/>
      <c r="BP664" s="46"/>
      <c r="BQ664" s="46"/>
      <c r="BR664" s="46"/>
      <c r="BS664" s="46"/>
      <c r="BT664" s="46"/>
      <c r="BU664" s="46"/>
      <c r="BV664" s="46"/>
      <c r="BW664" s="46"/>
      <c r="BX664" s="46"/>
      <c r="BY664" s="46"/>
      <c r="BZ664" s="46"/>
      <c r="CA664" s="46"/>
      <c r="CB664" s="46"/>
      <c r="CC664" s="46"/>
      <c r="CD664" s="46"/>
      <c r="CE664" s="46"/>
      <c r="CF664" s="46"/>
      <c r="CG664" s="46"/>
      <c r="CH664" s="46"/>
      <c r="CI664" s="46"/>
    </row>
    <row r="665" spans="1:87" s="13" customFormat="1" x14ac:dyDescent="0.25">
      <c r="A665" s="1"/>
      <c r="B665" s="1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37"/>
      <c r="R665" s="37"/>
      <c r="S665" s="37"/>
      <c r="T665" s="12"/>
      <c r="U665" s="12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AZ665" s="46"/>
      <c r="BA665" s="46"/>
      <c r="BB665" s="46"/>
      <c r="BC665" s="46"/>
      <c r="BD665" s="46"/>
      <c r="BE665" s="46"/>
      <c r="BF665" s="46"/>
      <c r="BG665" s="46"/>
      <c r="BH665" s="46"/>
      <c r="BI665" s="46"/>
      <c r="BJ665" s="46"/>
      <c r="BK665" s="46"/>
      <c r="BL665" s="46"/>
      <c r="BM665" s="46"/>
      <c r="BN665" s="46"/>
      <c r="BO665" s="46"/>
      <c r="BP665" s="46"/>
      <c r="BQ665" s="46"/>
      <c r="BR665" s="46"/>
      <c r="BS665" s="46"/>
      <c r="BT665" s="46"/>
      <c r="BU665" s="46"/>
      <c r="BV665" s="46"/>
      <c r="BW665" s="46"/>
      <c r="BX665" s="46"/>
      <c r="BY665" s="46"/>
      <c r="BZ665" s="46"/>
      <c r="CA665" s="46"/>
      <c r="CB665" s="46"/>
      <c r="CC665" s="46"/>
      <c r="CD665" s="46"/>
      <c r="CE665" s="46"/>
      <c r="CF665" s="46"/>
      <c r="CG665" s="46"/>
      <c r="CH665" s="46"/>
      <c r="CI665" s="46"/>
    </row>
    <row r="666" spans="1:87" s="13" customFormat="1" x14ac:dyDescent="0.25">
      <c r="Q666" s="37"/>
      <c r="R666" s="37"/>
      <c r="S666" s="37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AZ666" s="46"/>
      <c r="BA666" s="46"/>
      <c r="BB666" s="46"/>
      <c r="BC666" s="46"/>
      <c r="BD666" s="46"/>
      <c r="BE666" s="46"/>
      <c r="BF666" s="46"/>
      <c r="BG666" s="46"/>
      <c r="BH666" s="46"/>
      <c r="BI666" s="46"/>
      <c r="BJ666" s="46"/>
      <c r="BK666" s="46"/>
      <c r="BL666" s="46"/>
      <c r="BM666" s="46"/>
      <c r="BN666" s="46"/>
      <c r="BO666" s="46"/>
      <c r="BP666" s="46"/>
      <c r="BQ666" s="46"/>
      <c r="BR666" s="46"/>
      <c r="BS666" s="46"/>
      <c r="BT666" s="46"/>
      <c r="BU666" s="46"/>
      <c r="BV666" s="46"/>
      <c r="BW666" s="46"/>
      <c r="BX666" s="46"/>
      <c r="BY666" s="46"/>
      <c r="BZ666" s="46"/>
      <c r="CA666" s="46"/>
      <c r="CB666" s="46"/>
      <c r="CC666" s="46"/>
      <c r="CD666" s="46"/>
      <c r="CE666" s="46"/>
      <c r="CF666" s="46"/>
      <c r="CG666" s="46"/>
      <c r="CH666" s="46"/>
      <c r="CI666" s="46"/>
    </row>
    <row r="667" spans="1:87" s="41" customForma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37"/>
      <c r="R667" s="37"/>
      <c r="S667" s="37"/>
      <c r="T667" s="12"/>
      <c r="U667" s="12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  <c r="AS667" s="50"/>
      <c r="AT667" s="50"/>
      <c r="AU667" s="50"/>
      <c r="AV667" s="50"/>
      <c r="AW667" s="50"/>
      <c r="AX667" s="50"/>
      <c r="AY667" s="50"/>
      <c r="AZ667" s="50"/>
      <c r="BA667" s="50"/>
      <c r="BB667" s="50"/>
      <c r="BC667" s="50"/>
      <c r="BD667" s="50"/>
      <c r="BE667" s="50"/>
      <c r="BF667" s="50"/>
      <c r="BG667" s="50"/>
      <c r="BH667" s="50"/>
      <c r="BI667" s="50"/>
      <c r="BJ667" s="50"/>
      <c r="BK667" s="50"/>
      <c r="BL667" s="50"/>
      <c r="BM667" s="50"/>
      <c r="BN667" s="50"/>
      <c r="BO667" s="50"/>
      <c r="BP667" s="50"/>
      <c r="BQ667" s="50"/>
      <c r="BR667" s="50"/>
      <c r="BS667" s="50"/>
      <c r="BT667" s="50"/>
      <c r="BU667" s="50"/>
      <c r="BV667" s="50"/>
      <c r="BW667" s="50"/>
      <c r="BX667" s="50"/>
      <c r="BY667" s="50"/>
      <c r="BZ667" s="50"/>
      <c r="CA667" s="50"/>
      <c r="CB667" s="50"/>
      <c r="CC667" s="50"/>
      <c r="CD667" s="50"/>
      <c r="CE667" s="50"/>
      <c r="CF667" s="50"/>
      <c r="CG667" s="50"/>
      <c r="CH667" s="50"/>
      <c r="CI667" s="50"/>
    </row>
    <row r="668" spans="1:87" s="41" customForma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37"/>
      <c r="R668" s="37"/>
      <c r="S668" s="37"/>
      <c r="T668" s="13"/>
      <c r="U668" s="13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50"/>
      <c r="AT668" s="50"/>
      <c r="AU668" s="50"/>
      <c r="AV668" s="50"/>
      <c r="AW668" s="50"/>
      <c r="AX668" s="50"/>
      <c r="AY668" s="50"/>
      <c r="AZ668" s="50"/>
      <c r="BA668" s="50"/>
      <c r="BB668" s="50"/>
      <c r="BC668" s="50"/>
      <c r="BD668" s="50"/>
      <c r="BE668" s="50"/>
      <c r="BF668" s="50"/>
      <c r="BG668" s="50"/>
      <c r="BH668" s="50"/>
      <c r="BI668" s="50"/>
      <c r="BJ668" s="50"/>
      <c r="BK668" s="50"/>
      <c r="BL668" s="50"/>
      <c r="BM668" s="50"/>
      <c r="BN668" s="50"/>
      <c r="BO668" s="50"/>
      <c r="BP668" s="50"/>
      <c r="BQ668" s="50"/>
      <c r="BR668" s="50"/>
      <c r="BS668" s="50"/>
      <c r="BT668" s="50"/>
      <c r="BU668" s="50"/>
      <c r="BV668" s="50"/>
      <c r="BW668" s="50"/>
      <c r="BX668" s="50"/>
      <c r="BY668" s="50"/>
      <c r="BZ668" s="50"/>
      <c r="CA668" s="50"/>
      <c r="CB668" s="50"/>
      <c r="CC668" s="50"/>
      <c r="CD668" s="50"/>
      <c r="CE668" s="50"/>
      <c r="CF668" s="50"/>
      <c r="CG668" s="50"/>
      <c r="CH668" s="50"/>
      <c r="CI668" s="50"/>
    </row>
    <row r="669" spans="1:87" s="13" customFormat="1" x14ac:dyDescent="0.25">
      <c r="Q669" s="37"/>
      <c r="R669" s="37"/>
      <c r="S669" s="37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AZ669" s="46"/>
      <c r="BA669" s="46"/>
      <c r="BB669" s="46"/>
      <c r="BC669" s="46"/>
      <c r="BD669" s="46"/>
      <c r="BE669" s="46"/>
      <c r="BF669" s="46"/>
      <c r="BG669" s="46"/>
      <c r="BH669" s="46"/>
      <c r="BI669" s="46"/>
      <c r="BJ669" s="46"/>
      <c r="BK669" s="46"/>
      <c r="BL669" s="46"/>
      <c r="BM669" s="46"/>
      <c r="BN669" s="46"/>
      <c r="BO669" s="46"/>
      <c r="BP669" s="46"/>
      <c r="BQ669" s="46"/>
      <c r="BR669" s="46"/>
      <c r="BS669" s="46"/>
      <c r="BT669" s="46"/>
      <c r="BU669" s="46"/>
      <c r="BV669" s="46"/>
      <c r="BW669" s="46"/>
      <c r="BX669" s="46"/>
      <c r="BY669" s="46"/>
      <c r="BZ669" s="46"/>
      <c r="CA669" s="46"/>
      <c r="CB669" s="46"/>
      <c r="CC669" s="46"/>
      <c r="CD669" s="46"/>
      <c r="CE669" s="46"/>
      <c r="CF669" s="46"/>
      <c r="CG669" s="46"/>
      <c r="CH669" s="46"/>
      <c r="CI669" s="46"/>
    </row>
    <row r="670" spans="1:87" s="13" customForma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37"/>
      <c r="R670" s="37"/>
      <c r="S670" s="37"/>
      <c r="T670" s="12"/>
      <c r="U670" s="12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AZ670" s="46"/>
      <c r="BA670" s="46"/>
      <c r="BB670" s="46"/>
      <c r="BC670" s="46"/>
      <c r="BD670" s="46"/>
      <c r="BE670" s="46"/>
      <c r="BF670" s="46"/>
      <c r="BG670" s="46"/>
      <c r="BH670" s="46"/>
      <c r="BI670" s="46"/>
      <c r="BJ670" s="46"/>
      <c r="BK670" s="46"/>
      <c r="BL670" s="46"/>
      <c r="BM670" s="46"/>
      <c r="BN670" s="46"/>
      <c r="BO670" s="46"/>
      <c r="BP670" s="46"/>
      <c r="BQ670" s="46"/>
      <c r="BR670" s="46"/>
      <c r="BS670" s="46"/>
      <c r="BT670" s="46"/>
      <c r="BU670" s="46"/>
      <c r="BV670" s="46"/>
      <c r="BW670" s="46"/>
      <c r="BX670" s="46"/>
      <c r="BY670" s="46"/>
      <c r="BZ670" s="46"/>
      <c r="CA670" s="46"/>
      <c r="CB670" s="46"/>
      <c r="CC670" s="46"/>
      <c r="CD670" s="46"/>
      <c r="CE670" s="46"/>
      <c r="CF670" s="46"/>
      <c r="CG670" s="46"/>
      <c r="CH670" s="46"/>
      <c r="CI670" s="46"/>
    </row>
    <row r="671" spans="1:87" s="13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37"/>
      <c r="R671" s="37"/>
      <c r="S671" s="37"/>
      <c r="T671"/>
      <c r="U671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AZ671" s="46"/>
      <c r="BA671" s="46"/>
      <c r="BB671" s="46"/>
      <c r="BC671" s="46"/>
      <c r="BD671" s="46"/>
      <c r="BE671" s="46"/>
      <c r="BF671" s="46"/>
      <c r="BG671" s="46"/>
      <c r="BH671" s="46"/>
      <c r="BI671" s="46"/>
      <c r="BJ671" s="46"/>
      <c r="BK671" s="46"/>
      <c r="BL671" s="46"/>
      <c r="BM671" s="46"/>
      <c r="BN671" s="46"/>
      <c r="BO671" s="46"/>
      <c r="BP671" s="46"/>
      <c r="BQ671" s="46"/>
      <c r="BR671" s="46"/>
      <c r="BS671" s="46"/>
      <c r="BT671" s="46"/>
      <c r="BU671" s="46"/>
      <c r="BV671" s="46"/>
      <c r="BW671" s="46"/>
      <c r="BX671" s="46"/>
      <c r="BY671" s="46"/>
      <c r="BZ671" s="46"/>
      <c r="CA671" s="46"/>
      <c r="CB671" s="46"/>
      <c r="CC671" s="46"/>
      <c r="CD671" s="46"/>
      <c r="CE671" s="46"/>
      <c r="CF671" s="46"/>
      <c r="CG671" s="46"/>
      <c r="CH671" s="46"/>
      <c r="CI671" s="46"/>
    </row>
    <row r="672" spans="1:87" s="13" customForma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37"/>
      <c r="R672" s="37"/>
      <c r="S672" s="37"/>
      <c r="T672" s="12"/>
      <c r="U672" s="12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AZ672" s="46"/>
      <c r="BA672" s="46"/>
      <c r="BB672" s="46"/>
      <c r="BC672" s="46"/>
      <c r="BD672" s="46"/>
      <c r="BE672" s="46"/>
      <c r="BF672" s="46"/>
      <c r="BG672" s="46"/>
      <c r="BH672" s="46"/>
      <c r="BI672" s="46"/>
      <c r="BJ672" s="46"/>
      <c r="BK672" s="46"/>
      <c r="BL672" s="46"/>
      <c r="BM672" s="46"/>
      <c r="BN672" s="46"/>
      <c r="BO672" s="46"/>
      <c r="BP672" s="46"/>
      <c r="BQ672" s="46"/>
      <c r="BR672" s="46"/>
      <c r="BS672" s="46"/>
      <c r="BT672" s="46"/>
      <c r="BU672" s="46"/>
      <c r="BV672" s="46"/>
      <c r="BW672" s="46"/>
      <c r="BX672" s="46"/>
      <c r="BY672" s="46"/>
      <c r="BZ672" s="46"/>
      <c r="CA672" s="46"/>
      <c r="CB672" s="46"/>
      <c r="CC672" s="46"/>
      <c r="CD672" s="46"/>
      <c r="CE672" s="46"/>
      <c r="CF672" s="46"/>
      <c r="CG672" s="46"/>
      <c r="CH672" s="46"/>
      <c r="CI672" s="46"/>
    </row>
    <row r="673" spans="1:87" s="13" customFormat="1" x14ac:dyDescent="0.25">
      <c r="A673" s="1"/>
      <c r="B673" s="1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37"/>
      <c r="R673" s="37"/>
      <c r="S673" s="37"/>
      <c r="T673" s="12"/>
      <c r="U673" s="12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AZ673" s="46"/>
      <c r="BA673" s="46"/>
      <c r="BB673" s="46"/>
      <c r="BC673" s="46"/>
      <c r="BD673" s="46"/>
      <c r="BE673" s="46"/>
      <c r="BF673" s="46"/>
      <c r="BG673" s="46"/>
      <c r="BH673" s="46"/>
      <c r="BI673" s="46"/>
      <c r="BJ673" s="46"/>
      <c r="BK673" s="46"/>
      <c r="BL673" s="46"/>
      <c r="BM673" s="46"/>
      <c r="BN673" s="46"/>
      <c r="BO673" s="46"/>
      <c r="BP673" s="46"/>
      <c r="BQ673" s="46"/>
      <c r="BR673" s="46"/>
      <c r="BS673" s="46"/>
      <c r="BT673" s="46"/>
      <c r="BU673" s="46"/>
      <c r="BV673" s="46"/>
      <c r="BW673" s="46"/>
      <c r="BX673" s="46"/>
      <c r="BY673" s="46"/>
      <c r="BZ673" s="46"/>
      <c r="CA673" s="46"/>
      <c r="CB673" s="46"/>
      <c r="CC673" s="46"/>
      <c r="CD673" s="46"/>
      <c r="CE673" s="46"/>
      <c r="CF673" s="46"/>
      <c r="CG673" s="46"/>
      <c r="CH673" s="46"/>
      <c r="CI673" s="46"/>
    </row>
    <row r="674" spans="1:87" s="19" customForma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37"/>
      <c r="R674" s="37"/>
      <c r="S674" s="37"/>
      <c r="T674" s="12"/>
      <c r="U674" s="12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  <c r="BI674" s="49"/>
      <c r="BJ674" s="49"/>
      <c r="BK674" s="49"/>
      <c r="BL674" s="49"/>
      <c r="BM674" s="49"/>
      <c r="BN674" s="49"/>
      <c r="BO674" s="49"/>
      <c r="BP674" s="49"/>
      <c r="BQ674" s="49"/>
      <c r="BR674" s="49"/>
      <c r="BS674" s="49"/>
      <c r="BT674" s="49"/>
      <c r="BU674" s="49"/>
      <c r="BV674" s="49"/>
      <c r="BW674" s="49"/>
      <c r="BX674" s="49"/>
      <c r="BY674" s="49"/>
      <c r="BZ674" s="49"/>
      <c r="CA674" s="49"/>
      <c r="CB674" s="49"/>
      <c r="CC674" s="49"/>
      <c r="CD674" s="49"/>
      <c r="CE674" s="49"/>
      <c r="CF674" s="49"/>
      <c r="CG674" s="49"/>
      <c r="CH674" s="49"/>
      <c r="CI674" s="49"/>
    </row>
    <row r="675" spans="1:87" s="13" customForma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37"/>
      <c r="R675" s="37"/>
      <c r="S675" s="37"/>
      <c r="T675" s="12"/>
      <c r="U675" s="12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AZ675" s="46"/>
      <c r="BA675" s="46"/>
      <c r="BB675" s="46"/>
      <c r="BC675" s="46"/>
      <c r="BD675" s="46"/>
      <c r="BE675" s="46"/>
      <c r="BF675" s="46"/>
      <c r="BG675" s="46"/>
      <c r="BH675" s="46"/>
      <c r="BI675" s="46"/>
      <c r="BJ675" s="46"/>
      <c r="BK675" s="46"/>
      <c r="BL675" s="46"/>
      <c r="BM675" s="46"/>
      <c r="BN675" s="46"/>
      <c r="BO675" s="46"/>
      <c r="BP675" s="46"/>
      <c r="BQ675" s="46"/>
      <c r="BR675" s="46"/>
      <c r="BS675" s="46"/>
      <c r="BT675" s="46"/>
      <c r="BU675" s="46"/>
      <c r="BV675" s="46"/>
      <c r="BW675" s="46"/>
      <c r="BX675" s="46"/>
      <c r="BY675" s="46"/>
      <c r="BZ675" s="46"/>
      <c r="CA675" s="46"/>
      <c r="CB675" s="46"/>
      <c r="CC675" s="46"/>
      <c r="CD675" s="46"/>
      <c r="CE675" s="46"/>
      <c r="CF675" s="46"/>
      <c r="CG675" s="46"/>
      <c r="CH675" s="46"/>
      <c r="CI675" s="46"/>
    </row>
    <row r="676" spans="1:87" s="16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37"/>
      <c r="R676" s="37"/>
      <c r="S676" s="37"/>
      <c r="T676"/>
      <c r="U67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AZ676" s="46"/>
      <c r="BA676" s="46"/>
      <c r="BB676" s="46"/>
      <c r="BC676" s="46"/>
      <c r="BD676" s="46"/>
      <c r="BE676" s="46"/>
      <c r="BF676" s="46"/>
      <c r="BG676" s="46"/>
      <c r="BH676" s="46"/>
      <c r="BI676" s="46"/>
      <c r="BJ676" s="46"/>
      <c r="BK676" s="46"/>
      <c r="BL676" s="46"/>
      <c r="BM676" s="46"/>
      <c r="BN676" s="46"/>
      <c r="BO676" s="46"/>
      <c r="BP676" s="46"/>
      <c r="BQ676" s="46"/>
      <c r="BR676" s="46"/>
      <c r="BS676" s="46"/>
      <c r="BT676" s="46"/>
      <c r="BU676" s="46"/>
      <c r="BV676" s="46"/>
      <c r="BW676" s="46"/>
      <c r="BX676" s="46"/>
      <c r="BY676" s="46"/>
      <c r="BZ676" s="46"/>
      <c r="CA676" s="46"/>
      <c r="CB676" s="46"/>
      <c r="CC676" s="46"/>
      <c r="CD676" s="46"/>
      <c r="CE676" s="46"/>
      <c r="CF676" s="46"/>
      <c r="CG676" s="46"/>
      <c r="CH676" s="46"/>
      <c r="CI676" s="46"/>
    </row>
    <row r="677" spans="1:87" s="13" customForma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37"/>
      <c r="R677" s="37"/>
      <c r="S677" s="37"/>
      <c r="T677" s="12"/>
      <c r="U677" s="12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AZ677" s="46"/>
      <c r="BA677" s="46"/>
      <c r="BB677" s="46"/>
      <c r="BC677" s="46"/>
      <c r="BD677" s="46"/>
      <c r="BE677" s="46"/>
      <c r="BF677" s="46"/>
      <c r="BG677" s="46"/>
      <c r="BH677" s="46"/>
      <c r="BI677" s="46"/>
      <c r="BJ677" s="46"/>
      <c r="BK677" s="46"/>
      <c r="BL677" s="46"/>
      <c r="BM677" s="46"/>
      <c r="BN677" s="46"/>
      <c r="BO677" s="46"/>
      <c r="BP677" s="46"/>
      <c r="BQ677" s="46"/>
      <c r="BR677" s="46"/>
      <c r="BS677" s="46"/>
      <c r="BT677" s="46"/>
      <c r="BU677" s="46"/>
      <c r="BV677" s="46"/>
      <c r="BW677" s="46"/>
      <c r="BX677" s="46"/>
      <c r="BY677" s="46"/>
      <c r="BZ677" s="46"/>
      <c r="CA677" s="46"/>
      <c r="CB677" s="46"/>
      <c r="CC677" s="46"/>
      <c r="CD677" s="46"/>
      <c r="CE677" s="46"/>
      <c r="CF677" s="46"/>
      <c r="CG677" s="46"/>
      <c r="CH677" s="46"/>
      <c r="CI677" s="46"/>
    </row>
    <row r="678" spans="1:87" s="13" customForma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37"/>
      <c r="R678" s="37"/>
      <c r="S678" s="37"/>
      <c r="T678" s="12"/>
      <c r="U678" s="12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AZ678" s="46"/>
      <c r="BA678" s="46"/>
      <c r="BB678" s="46"/>
      <c r="BC678" s="46"/>
      <c r="BD678" s="46"/>
      <c r="BE678" s="46"/>
      <c r="BF678" s="46"/>
      <c r="BG678" s="46"/>
      <c r="BH678" s="46"/>
      <c r="BI678" s="46"/>
      <c r="BJ678" s="46"/>
      <c r="BK678" s="46"/>
      <c r="BL678" s="46"/>
      <c r="BM678" s="46"/>
      <c r="BN678" s="46"/>
      <c r="BO678" s="46"/>
      <c r="BP678" s="46"/>
      <c r="BQ678" s="46"/>
      <c r="BR678" s="46"/>
      <c r="BS678" s="46"/>
      <c r="BT678" s="46"/>
      <c r="BU678" s="46"/>
      <c r="BV678" s="46"/>
      <c r="BW678" s="46"/>
      <c r="BX678" s="46"/>
      <c r="BY678" s="46"/>
      <c r="BZ678" s="46"/>
      <c r="CA678" s="46"/>
      <c r="CB678" s="46"/>
      <c r="CC678" s="46"/>
      <c r="CD678" s="46"/>
      <c r="CE678" s="46"/>
      <c r="CF678" s="46"/>
      <c r="CG678" s="46"/>
      <c r="CH678" s="46"/>
      <c r="CI678" s="46"/>
    </row>
    <row r="679" spans="1:87" s="13" customForma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37"/>
      <c r="R679" s="37"/>
      <c r="S679" s="37"/>
      <c r="T679" s="12"/>
      <c r="U679" s="12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AZ679" s="46"/>
      <c r="BA679" s="46"/>
      <c r="BB679" s="46"/>
      <c r="BC679" s="46"/>
      <c r="BD679" s="46"/>
      <c r="BE679" s="46"/>
      <c r="BF679" s="46"/>
      <c r="BG679" s="46"/>
      <c r="BH679" s="46"/>
      <c r="BI679" s="46"/>
      <c r="BJ679" s="46"/>
      <c r="BK679" s="46"/>
      <c r="BL679" s="46"/>
      <c r="BM679" s="46"/>
      <c r="BN679" s="46"/>
      <c r="BO679" s="46"/>
      <c r="BP679" s="46"/>
      <c r="BQ679" s="46"/>
      <c r="BR679" s="46"/>
      <c r="BS679" s="46"/>
      <c r="BT679" s="46"/>
      <c r="BU679" s="46"/>
      <c r="BV679" s="46"/>
      <c r="BW679" s="46"/>
      <c r="BX679" s="46"/>
      <c r="BY679" s="46"/>
      <c r="BZ679" s="46"/>
      <c r="CA679" s="46"/>
      <c r="CB679" s="46"/>
      <c r="CC679" s="46"/>
      <c r="CD679" s="46"/>
      <c r="CE679" s="46"/>
      <c r="CF679" s="46"/>
      <c r="CG679" s="46"/>
      <c r="CH679" s="46"/>
      <c r="CI679" s="46"/>
    </row>
    <row r="680" spans="1:87" s="13" customFormat="1" x14ac:dyDescent="0.25">
      <c r="A680" s="1"/>
      <c r="B680" s="1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37"/>
      <c r="R680" s="37"/>
      <c r="S680" s="37"/>
      <c r="T680" s="12"/>
      <c r="U680" s="12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AZ680" s="46"/>
      <c r="BA680" s="46"/>
      <c r="BB680" s="46"/>
      <c r="BC680" s="46"/>
      <c r="BD680" s="46"/>
      <c r="BE680" s="46"/>
      <c r="BF680" s="46"/>
      <c r="BG680" s="46"/>
      <c r="BH680" s="46"/>
      <c r="BI680" s="46"/>
      <c r="BJ680" s="46"/>
      <c r="BK680" s="46"/>
      <c r="BL680" s="46"/>
      <c r="BM680" s="46"/>
      <c r="BN680" s="46"/>
      <c r="BO680" s="46"/>
      <c r="BP680" s="46"/>
      <c r="BQ680" s="46"/>
      <c r="BR680" s="46"/>
      <c r="BS680" s="46"/>
      <c r="BT680" s="46"/>
      <c r="BU680" s="46"/>
      <c r="BV680" s="46"/>
      <c r="BW680" s="46"/>
      <c r="BX680" s="46"/>
      <c r="BY680" s="46"/>
      <c r="BZ680" s="46"/>
      <c r="CA680" s="46"/>
      <c r="CB680" s="46"/>
      <c r="CC680" s="46"/>
      <c r="CD680" s="46"/>
      <c r="CE680" s="46"/>
      <c r="CF680" s="46"/>
      <c r="CG680" s="46"/>
      <c r="CH680" s="46"/>
      <c r="CI680" s="46"/>
    </row>
    <row r="681" spans="1:87" s="13" customFormat="1" x14ac:dyDescent="0.25">
      <c r="A681" s="12"/>
      <c r="B681" s="1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37"/>
      <c r="R681" s="37"/>
      <c r="S681" s="37"/>
      <c r="T681" s="12"/>
      <c r="U681" s="12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AZ681" s="46"/>
      <c r="BA681" s="46"/>
      <c r="BB681" s="46"/>
      <c r="BC681" s="46"/>
      <c r="BD681" s="46"/>
      <c r="BE681" s="46"/>
      <c r="BF681" s="46"/>
      <c r="BG681" s="46"/>
      <c r="BH681" s="46"/>
      <c r="BI681" s="46"/>
      <c r="BJ681" s="46"/>
      <c r="BK681" s="46"/>
      <c r="BL681" s="46"/>
      <c r="BM681" s="46"/>
      <c r="BN681" s="46"/>
      <c r="BO681" s="46"/>
      <c r="BP681" s="46"/>
      <c r="BQ681" s="46"/>
      <c r="BR681" s="46"/>
      <c r="BS681" s="46"/>
      <c r="BT681" s="46"/>
      <c r="BU681" s="46"/>
      <c r="BV681" s="46"/>
      <c r="BW681" s="46"/>
      <c r="BX681" s="46"/>
      <c r="BY681" s="46"/>
      <c r="BZ681" s="46"/>
      <c r="CA681" s="46"/>
      <c r="CB681" s="46"/>
      <c r="CC681" s="46"/>
      <c r="CD681" s="46"/>
      <c r="CE681" s="46"/>
      <c r="CF681" s="46"/>
      <c r="CG681" s="46"/>
      <c r="CH681" s="46"/>
      <c r="CI681" s="46"/>
    </row>
    <row r="682" spans="1:87" s="13" customFormat="1" x14ac:dyDescent="0.25">
      <c r="A682" s="1"/>
      <c r="B682" s="1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37"/>
      <c r="R682" s="37"/>
      <c r="S682" s="37"/>
      <c r="T682" s="12"/>
      <c r="U682" s="12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AZ682" s="46"/>
      <c r="BA682" s="46"/>
      <c r="BB682" s="46"/>
      <c r="BC682" s="46"/>
      <c r="BD682" s="46"/>
      <c r="BE682" s="46"/>
      <c r="BF682" s="46"/>
      <c r="BG682" s="46"/>
      <c r="BH682" s="46"/>
      <c r="BI682" s="46"/>
      <c r="BJ682" s="46"/>
      <c r="BK682" s="46"/>
      <c r="BL682" s="46"/>
      <c r="BM682" s="46"/>
      <c r="BN682" s="46"/>
      <c r="BO682" s="46"/>
      <c r="BP682" s="46"/>
      <c r="BQ682" s="46"/>
      <c r="BR682" s="46"/>
      <c r="BS682" s="46"/>
      <c r="BT682" s="46"/>
      <c r="BU682" s="46"/>
      <c r="BV682" s="46"/>
      <c r="BW682" s="46"/>
      <c r="BX682" s="46"/>
      <c r="BY682" s="46"/>
      <c r="BZ682" s="46"/>
      <c r="CA682" s="46"/>
      <c r="CB682" s="46"/>
      <c r="CC682" s="46"/>
      <c r="CD682" s="46"/>
      <c r="CE682" s="46"/>
      <c r="CF682" s="46"/>
      <c r="CG682" s="46"/>
      <c r="CH682" s="46"/>
      <c r="CI682" s="46"/>
    </row>
    <row r="683" spans="1:87" s="13" customFormat="1" x14ac:dyDescent="0.25">
      <c r="Q683" s="37"/>
      <c r="R683" s="37"/>
      <c r="S683" s="37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AZ683" s="46"/>
      <c r="BA683" s="46"/>
      <c r="BB683" s="46"/>
      <c r="BC683" s="46"/>
      <c r="BD683" s="46"/>
      <c r="BE683" s="46"/>
      <c r="BF683" s="46"/>
      <c r="BG683" s="46"/>
      <c r="BH683" s="46"/>
      <c r="BI683" s="46"/>
      <c r="BJ683" s="46"/>
      <c r="BK683" s="46"/>
      <c r="BL683" s="46"/>
      <c r="BM683" s="46"/>
      <c r="BN683" s="46"/>
      <c r="BO683" s="46"/>
      <c r="BP683" s="46"/>
      <c r="BQ683" s="46"/>
      <c r="BR683" s="46"/>
      <c r="BS683" s="46"/>
      <c r="BT683" s="46"/>
      <c r="BU683" s="46"/>
      <c r="BV683" s="46"/>
      <c r="BW683" s="46"/>
      <c r="BX683" s="46"/>
      <c r="BY683" s="46"/>
      <c r="BZ683" s="46"/>
      <c r="CA683" s="46"/>
      <c r="CB683" s="46"/>
      <c r="CC683" s="46"/>
      <c r="CD683" s="46"/>
      <c r="CE683" s="46"/>
      <c r="CF683" s="46"/>
      <c r="CG683" s="46"/>
      <c r="CH683" s="46"/>
      <c r="CI683" s="46"/>
    </row>
    <row r="684" spans="1:87" s="13" customForma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37"/>
      <c r="R684" s="37"/>
      <c r="S684" s="37"/>
      <c r="T684" s="12"/>
      <c r="U684" s="12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AZ684" s="46"/>
      <c r="BA684" s="46"/>
      <c r="BB684" s="46"/>
      <c r="BC684" s="46"/>
      <c r="BD684" s="46"/>
      <c r="BE684" s="46"/>
      <c r="BF684" s="46"/>
      <c r="BG684" s="46"/>
      <c r="BH684" s="46"/>
      <c r="BI684" s="46"/>
      <c r="BJ684" s="46"/>
      <c r="BK684" s="46"/>
      <c r="BL684" s="46"/>
      <c r="BM684" s="46"/>
      <c r="BN684" s="46"/>
      <c r="BO684" s="46"/>
      <c r="BP684" s="46"/>
      <c r="BQ684" s="46"/>
      <c r="BR684" s="46"/>
      <c r="BS684" s="46"/>
      <c r="BT684" s="46"/>
      <c r="BU684" s="46"/>
      <c r="BV684" s="46"/>
      <c r="BW684" s="46"/>
      <c r="BX684" s="46"/>
      <c r="BY684" s="46"/>
      <c r="BZ684" s="46"/>
      <c r="CA684" s="46"/>
      <c r="CB684" s="46"/>
      <c r="CC684" s="46"/>
      <c r="CD684" s="46"/>
      <c r="CE684" s="46"/>
      <c r="CF684" s="46"/>
      <c r="CG684" s="46"/>
      <c r="CH684" s="46"/>
      <c r="CI684" s="46"/>
    </row>
    <row r="685" spans="1:87" s="13" customForma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7"/>
      <c r="R685" s="37"/>
      <c r="S685" s="37"/>
      <c r="T685" s="1"/>
      <c r="U685" s="1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AZ685" s="46"/>
      <c r="BA685" s="46"/>
      <c r="BB685" s="46"/>
      <c r="BC685" s="46"/>
      <c r="BD685" s="46"/>
      <c r="BE685" s="46"/>
      <c r="BF685" s="46"/>
      <c r="BG685" s="46"/>
      <c r="BH685" s="46"/>
      <c r="BI685" s="46"/>
      <c r="BJ685" s="46"/>
      <c r="BK685" s="46"/>
      <c r="BL685" s="46"/>
      <c r="BM685" s="46"/>
      <c r="BN685" s="46"/>
      <c r="BO685" s="46"/>
      <c r="BP685" s="46"/>
      <c r="BQ685" s="46"/>
      <c r="BR685" s="46"/>
      <c r="BS685" s="46"/>
      <c r="BT685" s="46"/>
      <c r="BU685" s="46"/>
      <c r="BV685" s="46"/>
      <c r="BW685" s="46"/>
      <c r="BX685" s="46"/>
      <c r="BY685" s="46"/>
      <c r="BZ685" s="46"/>
      <c r="CA685" s="46"/>
      <c r="CB685" s="46"/>
      <c r="CC685" s="46"/>
      <c r="CD685" s="46"/>
      <c r="CE685" s="46"/>
      <c r="CF685" s="46"/>
      <c r="CG685" s="46"/>
      <c r="CH685" s="46"/>
      <c r="CI685" s="46"/>
    </row>
    <row r="686" spans="1:87" s="13" customForma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7"/>
      <c r="R686" s="37"/>
      <c r="S686" s="37"/>
      <c r="T686" s="1"/>
      <c r="U686" s="1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AZ686" s="46"/>
      <c r="BA686" s="46"/>
      <c r="BB686" s="46"/>
      <c r="BC686" s="46"/>
      <c r="BD686" s="46"/>
      <c r="BE686" s="46"/>
      <c r="BF686" s="46"/>
      <c r="BG686" s="46"/>
      <c r="BH686" s="46"/>
      <c r="BI686" s="46"/>
      <c r="BJ686" s="46"/>
      <c r="BK686" s="46"/>
      <c r="BL686" s="46"/>
      <c r="BM686" s="46"/>
      <c r="BN686" s="46"/>
      <c r="BO686" s="46"/>
      <c r="BP686" s="46"/>
      <c r="BQ686" s="46"/>
      <c r="BR686" s="46"/>
      <c r="BS686" s="46"/>
      <c r="BT686" s="46"/>
      <c r="BU686" s="46"/>
      <c r="BV686" s="46"/>
      <c r="BW686" s="46"/>
      <c r="BX686" s="46"/>
      <c r="BY686" s="46"/>
      <c r="BZ686" s="46"/>
      <c r="CA686" s="46"/>
      <c r="CB686" s="46"/>
      <c r="CC686" s="46"/>
      <c r="CD686" s="46"/>
      <c r="CE686" s="46"/>
      <c r="CF686" s="46"/>
      <c r="CG686" s="46"/>
      <c r="CH686" s="46"/>
      <c r="CI686" s="46"/>
    </row>
    <row r="687" spans="1:87" s="13" customForma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37"/>
      <c r="R687" s="37"/>
      <c r="S687" s="37"/>
      <c r="T687" s="12"/>
      <c r="U687" s="12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AZ687" s="46"/>
      <c r="BA687" s="46"/>
      <c r="BB687" s="46"/>
      <c r="BC687" s="46"/>
      <c r="BD687" s="46"/>
      <c r="BE687" s="46"/>
      <c r="BF687" s="46"/>
      <c r="BG687" s="46"/>
      <c r="BH687" s="46"/>
      <c r="BI687" s="46"/>
      <c r="BJ687" s="46"/>
      <c r="BK687" s="46"/>
      <c r="BL687" s="46"/>
      <c r="BM687" s="46"/>
      <c r="BN687" s="46"/>
      <c r="BO687" s="46"/>
      <c r="BP687" s="46"/>
      <c r="BQ687" s="46"/>
      <c r="BR687" s="46"/>
      <c r="BS687" s="46"/>
      <c r="BT687" s="46"/>
      <c r="BU687" s="46"/>
      <c r="BV687" s="46"/>
      <c r="BW687" s="46"/>
      <c r="BX687" s="46"/>
      <c r="BY687" s="46"/>
      <c r="BZ687" s="46"/>
      <c r="CA687" s="46"/>
      <c r="CB687" s="46"/>
      <c r="CC687" s="46"/>
      <c r="CD687" s="46"/>
      <c r="CE687" s="46"/>
      <c r="CF687" s="46"/>
      <c r="CG687" s="46"/>
      <c r="CH687" s="46"/>
      <c r="CI687" s="46"/>
    </row>
    <row r="688" spans="1:87" s="13" customFormat="1" x14ac:dyDescent="0.25">
      <c r="Q688" s="37"/>
      <c r="R688" s="37"/>
      <c r="S688" s="37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AZ688" s="46"/>
      <c r="BA688" s="46"/>
      <c r="BB688" s="46"/>
      <c r="BC688" s="46"/>
      <c r="BD688" s="46"/>
      <c r="BE688" s="46"/>
      <c r="BF688" s="46"/>
      <c r="BG688" s="46"/>
      <c r="BH688" s="46"/>
      <c r="BI688" s="46"/>
      <c r="BJ688" s="46"/>
      <c r="BK688" s="46"/>
      <c r="BL688" s="46"/>
      <c r="BM688" s="46"/>
      <c r="BN688" s="46"/>
      <c r="BO688" s="46"/>
      <c r="BP688" s="46"/>
      <c r="BQ688" s="46"/>
      <c r="BR688" s="46"/>
      <c r="BS688" s="46"/>
      <c r="BT688" s="46"/>
      <c r="BU688" s="46"/>
      <c r="BV688" s="46"/>
      <c r="BW688" s="46"/>
      <c r="BX688" s="46"/>
      <c r="BY688" s="46"/>
      <c r="BZ688" s="46"/>
      <c r="CA688" s="46"/>
      <c r="CB688" s="46"/>
      <c r="CC688" s="46"/>
      <c r="CD688" s="46"/>
      <c r="CE688" s="46"/>
      <c r="CF688" s="46"/>
      <c r="CG688" s="46"/>
      <c r="CH688" s="46"/>
      <c r="CI688" s="46"/>
    </row>
    <row r="689" spans="1:87" s="13" customFormat="1" x14ac:dyDescent="0.25">
      <c r="Q689" s="37"/>
      <c r="R689" s="37"/>
      <c r="S689" s="37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AZ689" s="46"/>
      <c r="BA689" s="46"/>
      <c r="BB689" s="46"/>
      <c r="BC689" s="46"/>
      <c r="BD689" s="46"/>
      <c r="BE689" s="46"/>
      <c r="BF689" s="46"/>
      <c r="BG689" s="46"/>
      <c r="BH689" s="46"/>
      <c r="BI689" s="46"/>
      <c r="BJ689" s="46"/>
      <c r="BK689" s="46"/>
      <c r="BL689" s="46"/>
      <c r="BM689" s="46"/>
      <c r="BN689" s="46"/>
      <c r="BO689" s="46"/>
      <c r="BP689" s="46"/>
      <c r="BQ689" s="46"/>
      <c r="BR689" s="46"/>
      <c r="BS689" s="46"/>
      <c r="BT689" s="46"/>
      <c r="BU689" s="46"/>
      <c r="BV689" s="46"/>
      <c r="BW689" s="46"/>
      <c r="BX689" s="46"/>
      <c r="BY689" s="46"/>
      <c r="BZ689" s="46"/>
      <c r="CA689" s="46"/>
      <c r="CB689" s="46"/>
      <c r="CC689" s="46"/>
      <c r="CD689" s="46"/>
      <c r="CE689" s="46"/>
      <c r="CF689" s="46"/>
      <c r="CG689" s="46"/>
      <c r="CH689" s="46"/>
      <c r="CI689" s="46"/>
    </row>
    <row r="690" spans="1:87" s="13" customForma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37"/>
      <c r="R690" s="37"/>
      <c r="S690" s="37"/>
      <c r="T690" s="12"/>
      <c r="U690" s="12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AZ690" s="46"/>
      <c r="BA690" s="46"/>
      <c r="BB690" s="46"/>
      <c r="BC690" s="46"/>
      <c r="BD690" s="46"/>
      <c r="BE690" s="46"/>
      <c r="BF690" s="46"/>
      <c r="BG690" s="46"/>
      <c r="BH690" s="46"/>
      <c r="BI690" s="46"/>
      <c r="BJ690" s="46"/>
      <c r="BK690" s="46"/>
      <c r="BL690" s="46"/>
      <c r="BM690" s="46"/>
      <c r="BN690" s="46"/>
      <c r="BO690" s="46"/>
      <c r="BP690" s="46"/>
      <c r="BQ690" s="46"/>
      <c r="BR690" s="46"/>
      <c r="BS690" s="46"/>
      <c r="BT690" s="46"/>
      <c r="BU690" s="46"/>
      <c r="BV690" s="46"/>
      <c r="BW690" s="46"/>
      <c r="BX690" s="46"/>
      <c r="BY690" s="46"/>
      <c r="BZ690" s="46"/>
      <c r="CA690" s="46"/>
      <c r="CB690" s="46"/>
      <c r="CC690" s="46"/>
      <c r="CD690" s="46"/>
      <c r="CE690" s="46"/>
      <c r="CF690" s="46"/>
      <c r="CG690" s="46"/>
      <c r="CH690" s="46"/>
      <c r="CI690" s="46"/>
    </row>
    <row r="691" spans="1:87" s="16" customForma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37"/>
      <c r="R691" s="37"/>
      <c r="S691" s="37"/>
      <c r="T691" s="12"/>
      <c r="U691" s="12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AZ691" s="46"/>
      <c r="BA691" s="46"/>
      <c r="BB691" s="46"/>
      <c r="BC691" s="46"/>
      <c r="BD691" s="46"/>
      <c r="BE691" s="46"/>
      <c r="BF691" s="46"/>
      <c r="BG691" s="46"/>
      <c r="BH691" s="46"/>
      <c r="BI691" s="46"/>
      <c r="BJ691" s="46"/>
      <c r="BK691" s="46"/>
      <c r="BL691" s="46"/>
      <c r="BM691" s="46"/>
      <c r="BN691" s="46"/>
      <c r="BO691" s="46"/>
      <c r="BP691" s="46"/>
      <c r="BQ691" s="46"/>
      <c r="BR691" s="46"/>
      <c r="BS691" s="46"/>
      <c r="BT691" s="46"/>
      <c r="BU691" s="46"/>
      <c r="BV691" s="46"/>
      <c r="BW691" s="46"/>
      <c r="BX691" s="46"/>
      <c r="BY691" s="46"/>
      <c r="BZ691" s="46"/>
      <c r="CA691" s="46"/>
      <c r="CB691" s="46"/>
      <c r="CC691" s="46"/>
      <c r="CD691" s="46"/>
      <c r="CE691" s="46"/>
      <c r="CF691" s="46"/>
      <c r="CG691" s="46"/>
      <c r="CH691" s="46"/>
      <c r="CI691" s="46"/>
    </row>
    <row r="692" spans="1:87" s="13" customForma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37"/>
      <c r="R692" s="37"/>
      <c r="S692" s="37"/>
      <c r="T692" s="12"/>
      <c r="U692" s="12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AZ692" s="46"/>
      <c r="BA692" s="46"/>
      <c r="BB692" s="46"/>
      <c r="BC692" s="46"/>
      <c r="BD692" s="46"/>
      <c r="BE692" s="46"/>
      <c r="BF692" s="46"/>
      <c r="BG692" s="46"/>
      <c r="BH692" s="46"/>
      <c r="BI692" s="46"/>
      <c r="BJ692" s="46"/>
      <c r="BK692" s="46"/>
      <c r="BL692" s="46"/>
      <c r="BM692" s="46"/>
      <c r="BN692" s="46"/>
      <c r="BO692" s="46"/>
      <c r="BP692" s="46"/>
      <c r="BQ692" s="46"/>
      <c r="BR692" s="46"/>
      <c r="BS692" s="46"/>
      <c r="BT692" s="46"/>
      <c r="BU692" s="46"/>
      <c r="BV692" s="46"/>
      <c r="BW692" s="46"/>
      <c r="BX692" s="46"/>
      <c r="BY692" s="46"/>
      <c r="BZ692" s="46"/>
      <c r="CA692" s="46"/>
      <c r="CB692" s="46"/>
      <c r="CC692" s="46"/>
      <c r="CD692" s="46"/>
      <c r="CE692" s="46"/>
      <c r="CF692" s="46"/>
      <c r="CG692" s="46"/>
      <c r="CH692" s="46"/>
      <c r="CI692" s="46"/>
    </row>
    <row r="693" spans="1:87" s="13" customFormat="1" x14ac:dyDescent="0.25">
      <c r="Q693" s="37"/>
      <c r="R693" s="37"/>
      <c r="S693" s="37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AZ693" s="46"/>
      <c r="BA693" s="46"/>
      <c r="BB693" s="46"/>
      <c r="BC693" s="46"/>
      <c r="BD693" s="46"/>
      <c r="BE693" s="46"/>
      <c r="BF693" s="46"/>
      <c r="BG693" s="46"/>
      <c r="BH693" s="46"/>
      <c r="BI693" s="46"/>
      <c r="BJ693" s="46"/>
      <c r="BK693" s="46"/>
      <c r="BL693" s="46"/>
      <c r="BM693" s="46"/>
      <c r="BN693" s="46"/>
      <c r="BO693" s="46"/>
      <c r="BP693" s="46"/>
      <c r="BQ693" s="46"/>
      <c r="BR693" s="46"/>
      <c r="BS693" s="46"/>
      <c r="BT693" s="46"/>
      <c r="BU693" s="46"/>
      <c r="BV693" s="46"/>
      <c r="BW693" s="46"/>
      <c r="BX693" s="46"/>
      <c r="BY693" s="46"/>
      <c r="BZ693" s="46"/>
      <c r="CA693" s="46"/>
      <c r="CB693" s="46"/>
      <c r="CC693" s="46"/>
      <c r="CD693" s="46"/>
      <c r="CE693" s="46"/>
      <c r="CF693" s="46"/>
      <c r="CG693" s="46"/>
      <c r="CH693" s="46"/>
      <c r="CI693" s="46"/>
    </row>
    <row r="694" spans="1:87" s="13" customForma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37"/>
      <c r="R694" s="37"/>
      <c r="S694" s="37"/>
      <c r="T694" s="12"/>
      <c r="U694" s="12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AZ694" s="46"/>
      <c r="BA694" s="46"/>
      <c r="BB694" s="46"/>
      <c r="BC694" s="46"/>
      <c r="BD694" s="46"/>
      <c r="BE694" s="46"/>
      <c r="BF694" s="46"/>
      <c r="BG694" s="46"/>
      <c r="BH694" s="46"/>
      <c r="BI694" s="46"/>
      <c r="BJ694" s="46"/>
      <c r="BK694" s="46"/>
      <c r="BL694" s="46"/>
      <c r="BM694" s="46"/>
      <c r="BN694" s="46"/>
      <c r="BO694" s="46"/>
      <c r="BP694" s="46"/>
      <c r="BQ694" s="46"/>
      <c r="BR694" s="46"/>
      <c r="BS694" s="46"/>
      <c r="BT694" s="46"/>
      <c r="BU694" s="46"/>
      <c r="BV694" s="46"/>
      <c r="BW694" s="46"/>
      <c r="BX694" s="46"/>
      <c r="BY694" s="46"/>
      <c r="BZ694" s="46"/>
      <c r="CA694" s="46"/>
      <c r="CB694" s="46"/>
      <c r="CC694" s="46"/>
      <c r="CD694" s="46"/>
      <c r="CE694" s="46"/>
      <c r="CF694" s="46"/>
      <c r="CG694" s="46"/>
      <c r="CH694" s="46"/>
      <c r="CI694" s="46"/>
    </row>
    <row r="695" spans="1:87" s="13" customForma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37"/>
      <c r="R695" s="37"/>
      <c r="S695" s="37"/>
      <c r="T695" s="12"/>
      <c r="U695" s="12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AZ695" s="46"/>
      <c r="BA695" s="46"/>
      <c r="BB695" s="46"/>
      <c r="BC695" s="46"/>
      <c r="BD695" s="46"/>
      <c r="BE695" s="46"/>
      <c r="BF695" s="46"/>
      <c r="BG695" s="46"/>
      <c r="BH695" s="46"/>
      <c r="BI695" s="46"/>
      <c r="BJ695" s="46"/>
      <c r="BK695" s="46"/>
      <c r="BL695" s="46"/>
      <c r="BM695" s="46"/>
      <c r="BN695" s="46"/>
      <c r="BO695" s="46"/>
      <c r="BP695" s="46"/>
      <c r="BQ695" s="46"/>
      <c r="BR695" s="46"/>
      <c r="BS695" s="46"/>
      <c r="BT695" s="46"/>
      <c r="BU695" s="46"/>
      <c r="BV695" s="46"/>
      <c r="BW695" s="46"/>
      <c r="BX695" s="46"/>
      <c r="BY695" s="46"/>
      <c r="BZ695" s="46"/>
      <c r="CA695" s="46"/>
      <c r="CB695" s="46"/>
      <c r="CC695" s="46"/>
      <c r="CD695" s="46"/>
      <c r="CE695" s="46"/>
      <c r="CF695" s="46"/>
      <c r="CG695" s="46"/>
      <c r="CH695" s="46"/>
      <c r="CI695" s="46"/>
    </row>
    <row r="696" spans="1:87" s="13" customFormat="1" x14ac:dyDescent="0.25">
      <c r="A696" s="1"/>
      <c r="B696" s="1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37"/>
      <c r="R696" s="37"/>
      <c r="S696" s="37"/>
      <c r="T696" s="12"/>
      <c r="U696" s="12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AZ696" s="46"/>
      <c r="BA696" s="46"/>
      <c r="BB696" s="46"/>
      <c r="BC696" s="46"/>
      <c r="BD696" s="46"/>
      <c r="BE696" s="46"/>
      <c r="BF696" s="46"/>
      <c r="BG696" s="46"/>
      <c r="BH696" s="46"/>
      <c r="BI696" s="46"/>
      <c r="BJ696" s="46"/>
      <c r="BK696" s="46"/>
      <c r="BL696" s="46"/>
      <c r="BM696" s="46"/>
      <c r="BN696" s="46"/>
      <c r="BO696" s="46"/>
      <c r="BP696" s="46"/>
      <c r="BQ696" s="46"/>
      <c r="BR696" s="46"/>
      <c r="BS696" s="46"/>
      <c r="BT696" s="46"/>
      <c r="BU696" s="46"/>
      <c r="BV696" s="46"/>
      <c r="BW696" s="46"/>
      <c r="BX696" s="46"/>
      <c r="BY696" s="46"/>
      <c r="BZ696" s="46"/>
      <c r="CA696" s="46"/>
      <c r="CB696" s="46"/>
      <c r="CC696" s="46"/>
      <c r="CD696" s="46"/>
      <c r="CE696" s="46"/>
      <c r="CF696" s="46"/>
      <c r="CG696" s="46"/>
      <c r="CH696" s="46"/>
      <c r="CI696" s="46"/>
    </row>
    <row r="697" spans="1:87" s="12" customForma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37"/>
      <c r="R697" s="37"/>
      <c r="S697" s="37"/>
      <c r="T697" s="13"/>
      <c r="U697" s="13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  <c r="BN697" s="47"/>
      <c r="BO697" s="47"/>
      <c r="BP697" s="47"/>
      <c r="BQ697" s="47"/>
      <c r="BR697" s="47"/>
      <c r="BS697" s="47"/>
      <c r="BT697" s="47"/>
      <c r="BU697" s="47"/>
      <c r="BV697" s="47"/>
      <c r="BW697" s="47"/>
      <c r="BX697" s="47"/>
      <c r="BY697" s="47"/>
      <c r="BZ697" s="47"/>
      <c r="CA697" s="47"/>
      <c r="CB697" s="47"/>
      <c r="CC697" s="47"/>
      <c r="CD697" s="47"/>
      <c r="CE697" s="47"/>
      <c r="CF697" s="47"/>
      <c r="CG697" s="47"/>
      <c r="CH697" s="47"/>
      <c r="CI697" s="47"/>
    </row>
    <row r="698" spans="1:87" s="13" customFormat="1" x14ac:dyDescent="0.25">
      <c r="Q698" s="37"/>
      <c r="R698" s="37"/>
      <c r="S698" s="37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AZ698" s="46"/>
      <c r="BA698" s="46"/>
      <c r="BB698" s="46"/>
      <c r="BC698" s="46"/>
      <c r="BD698" s="46"/>
      <c r="BE698" s="46"/>
      <c r="BF698" s="46"/>
      <c r="BG698" s="46"/>
      <c r="BH698" s="46"/>
      <c r="BI698" s="46"/>
      <c r="BJ698" s="46"/>
      <c r="BK698" s="46"/>
      <c r="BL698" s="46"/>
      <c r="BM698" s="46"/>
      <c r="BN698" s="46"/>
      <c r="BO698" s="46"/>
      <c r="BP698" s="46"/>
      <c r="BQ698" s="46"/>
      <c r="BR698" s="46"/>
      <c r="BS698" s="46"/>
      <c r="BT698" s="46"/>
      <c r="BU698" s="46"/>
      <c r="BV698" s="46"/>
      <c r="BW698" s="46"/>
      <c r="BX698" s="46"/>
      <c r="BY698" s="46"/>
      <c r="BZ698" s="46"/>
      <c r="CA698" s="46"/>
      <c r="CB698" s="46"/>
      <c r="CC698" s="46"/>
      <c r="CD698" s="46"/>
      <c r="CE698" s="46"/>
      <c r="CF698" s="46"/>
      <c r="CG698" s="46"/>
      <c r="CH698" s="46"/>
      <c r="CI698" s="46"/>
    </row>
    <row r="699" spans="1:87" s="13" customForma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37"/>
      <c r="R699" s="37"/>
      <c r="S699" s="37"/>
      <c r="T699" s="12"/>
      <c r="U699" s="12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AZ699" s="46"/>
      <c r="BA699" s="46"/>
      <c r="BB699" s="46"/>
      <c r="BC699" s="46"/>
      <c r="BD699" s="46"/>
      <c r="BE699" s="46"/>
      <c r="BF699" s="46"/>
      <c r="BG699" s="46"/>
      <c r="BH699" s="46"/>
      <c r="BI699" s="46"/>
      <c r="BJ699" s="46"/>
      <c r="BK699" s="46"/>
      <c r="BL699" s="46"/>
      <c r="BM699" s="46"/>
      <c r="BN699" s="46"/>
      <c r="BO699" s="46"/>
      <c r="BP699" s="46"/>
      <c r="BQ699" s="46"/>
      <c r="BR699" s="46"/>
      <c r="BS699" s="46"/>
      <c r="BT699" s="46"/>
      <c r="BU699" s="46"/>
      <c r="BV699" s="46"/>
      <c r="BW699" s="46"/>
      <c r="BX699" s="46"/>
      <c r="BY699" s="46"/>
      <c r="BZ699" s="46"/>
      <c r="CA699" s="46"/>
      <c r="CB699" s="46"/>
      <c r="CC699" s="46"/>
      <c r="CD699" s="46"/>
      <c r="CE699" s="46"/>
      <c r="CF699" s="46"/>
      <c r="CG699" s="46"/>
      <c r="CH699" s="46"/>
      <c r="CI699" s="46"/>
    </row>
    <row r="700" spans="1:87" s="13" customFormat="1" x14ac:dyDescent="0.25">
      <c r="Q700" s="37"/>
      <c r="R700" s="37"/>
      <c r="S700" s="37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AZ700" s="46"/>
      <c r="BA700" s="46"/>
      <c r="BB700" s="46"/>
      <c r="BC700" s="46"/>
      <c r="BD700" s="46"/>
      <c r="BE700" s="46"/>
      <c r="BF700" s="46"/>
      <c r="BG700" s="46"/>
      <c r="BH700" s="46"/>
      <c r="BI700" s="46"/>
      <c r="BJ700" s="46"/>
      <c r="BK700" s="46"/>
      <c r="BL700" s="46"/>
      <c r="BM700" s="46"/>
      <c r="BN700" s="46"/>
      <c r="BO700" s="46"/>
      <c r="BP700" s="46"/>
      <c r="BQ700" s="46"/>
      <c r="BR700" s="46"/>
      <c r="BS700" s="46"/>
      <c r="BT700" s="46"/>
      <c r="BU700" s="46"/>
      <c r="BV700" s="46"/>
      <c r="BW700" s="46"/>
      <c r="BX700" s="46"/>
      <c r="BY700" s="46"/>
      <c r="BZ700" s="46"/>
      <c r="CA700" s="46"/>
      <c r="CB700" s="46"/>
      <c r="CC700" s="46"/>
      <c r="CD700" s="46"/>
      <c r="CE700" s="46"/>
      <c r="CF700" s="46"/>
      <c r="CG700" s="46"/>
      <c r="CH700" s="46"/>
      <c r="CI700" s="46"/>
    </row>
    <row r="701" spans="1:87" s="13" customFormat="1" x14ac:dyDescent="0.25">
      <c r="Q701" s="37"/>
      <c r="R701" s="37"/>
      <c r="S701" s="37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AZ701" s="46"/>
      <c r="BA701" s="46"/>
      <c r="BB701" s="46"/>
      <c r="BC701" s="46"/>
      <c r="BD701" s="46"/>
      <c r="BE701" s="46"/>
      <c r="BF701" s="46"/>
      <c r="BG701" s="46"/>
      <c r="BH701" s="46"/>
      <c r="BI701" s="46"/>
      <c r="BJ701" s="46"/>
      <c r="BK701" s="46"/>
      <c r="BL701" s="46"/>
      <c r="BM701" s="46"/>
      <c r="BN701" s="46"/>
      <c r="BO701" s="46"/>
      <c r="BP701" s="46"/>
      <c r="BQ701" s="46"/>
      <c r="BR701" s="46"/>
      <c r="BS701" s="46"/>
      <c r="BT701" s="46"/>
      <c r="BU701" s="46"/>
      <c r="BV701" s="46"/>
      <c r="BW701" s="46"/>
      <c r="BX701" s="46"/>
      <c r="BY701" s="46"/>
      <c r="BZ701" s="46"/>
      <c r="CA701" s="46"/>
      <c r="CB701" s="46"/>
      <c r="CC701" s="46"/>
      <c r="CD701" s="46"/>
      <c r="CE701" s="46"/>
      <c r="CF701" s="46"/>
      <c r="CG701" s="46"/>
      <c r="CH701" s="46"/>
      <c r="CI701" s="46"/>
    </row>
    <row r="702" spans="1:87" s="17" customForma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37"/>
      <c r="R702" s="37"/>
      <c r="S702" s="37"/>
      <c r="T702" s="13"/>
      <c r="U702" s="12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  <c r="BN702" s="47"/>
      <c r="BO702" s="47"/>
      <c r="BP702" s="47"/>
      <c r="BQ702" s="47"/>
      <c r="BR702" s="47"/>
      <c r="BS702" s="47"/>
      <c r="BT702" s="47"/>
      <c r="BU702" s="47"/>
      <c r="BV702" s="47"/>
      <c r="BW702" s="47"/>
      <c r="BX702" s="47"/>
      <c r="BY702" s="47"/>
      <c r="BZ702" s="47"/>
      <c r="CA702" s="47"/>
      <c r="CB702" s="47"/>
      <c r="CC702" s="47"/>
      <c r="CD702" s="47"/>
      <c r="CE702" s="47"/>
      <c r="CF702" s="47"/>
      <c r="CG702" s="47"/>
      <c r="CH702" s="47"/>
      <c r="CI702" s="47"/>
    </row>
    <row r="703" spans="1:87" x14ac:dyDescent="0.25">
      <c r="Q703" s="37"/>
      <c r="R703" s="37"/>
      <c r="S703" s="37"/>
      <c r="U703" s="12"/>
    </row>
    <row r="704" spans="1:87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37"/>
      <c r="R704" s="37"/>
      <c r="S704" s="37"/>
      <c r="T704" s="12"/>
      <c r="U704" s="13"/>
    </row>
    <row r="705" spans="1:87" s="12" customFormat="1" x14ac:dyDescent="0.25">
      <c r="Q705" s="37"/>
      <c r="R705" s="37"/>
      <c r="S705" s="3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  <c r="BN705" s="47"/>
      <c r="BO705" s="47"/>
      <c r="BP705" s="47"/>
      <c r="BQ705" s="47"/>
      <c r="BR705" s="47"/>
      <c r="BS705" s="47"/>
      <c r="BT705" s="47"/>
      <c r="BU705" s="47"/>
      <c r="BV705" s="47"/>
      <c r="BW705" s="47"/>
      <c r="BX705" s="47"/>
      <c r="BY705" s="47"/>
      <c r="BZ705" s="47"/>
      <c r="CA705" s="47"/>
      <c r="CB705" s="47"/>
      <c r="CC705" s="47"/>
      <c r="CD705" s="47"/>
      <c r="CE705" s="47"/>
      <c r="CF705" s="47"/>
      <c r="CG705" s="47"/>
      <c r="CH705" s="47"/>
      <c r="CI705" s="47"/>
    </row>
    <row r="706" spans="1:87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37"/>
      <c r="R706" s="37"/>
      <c r="S706" s="37"/>
      <c r="T706" s="12"/>
      <c r="U706" s="12"/>
    </row>
    <row r="707" spans="1:87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37"/>
      <c r="R707" s="37"/>
      <c r="S707" s="37"/>
      <c r="T707" s="12"/>
    </row>
    <row r="708" spans="1:87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37"/>
      <c r="R708" s="37"/>
      <c r="S708" s="37"/>
      <c r="T708" s="12"/>
      <c r="U708" s="12"/>
    </row>
    <row r="709" spans="1:87" x14ac:dyDescent="0.25">
      <c r="A709" s="1"/>
      <c r="B709" s="1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37"/>
      <c r="R709" s="37"/>
      <c r="S709" s="37"/>
      <c r="T709" s="12"/>
      <c r="U709" s="12"/>
    </row>
    <row r="710" spans="1:87" x14ac:dyDescent="0.25">
      <c r="B710" s="13"/>
      <c r="Q710" s="37"/>
      <c r="R710" s="37"/>
      <c r="S710" s="37"/>
      <c r="U710" s="12"/>
    </row>
    <row r="711" spans="1:87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37"/>
      <c r="R711" s="37"/>
      <c r="S711" s="37"/>
      <c r="T711" s="12"/>
      <c r="U711" s="13"/>
    </row>
    <row r="712" spans="1:87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37"/>
      <c r="R712" s="37"/>
      <c r="S712" s="37"/>
      <c r="T712" s="12"/>
      <c r="U712" s="13"/>
    </row>
    <row r="713" spans="1:8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37"/>
      <c r="R713" s="37"/>
      <c r="S713" s="37"/>
      <c r="T713" s="1"/>
      <c r="U713" s="19"/>
    </row>
    <row r="714" spans="1:87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37"/>
      <c r="R714" s="37"/>
      <c r="S714" s="37"/>
      <c r="T714" s="12"/>
      <c r="U714" s="13"/>
    </row>
    <row r="715" spans="1:87" s="1" customForma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37"/>
      <c r="R715" s="37"/>
      <c r="S715" s="37"/>
      <c r="T715" s="13"/>
      <c r="U715" s="13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  <c r="BF715" s="44"/>
      <c r="BG715" s="44"/>
      <c r="BH715" s="44"/>
      <c r="BI715" s="44"/>
      <c r="BJ715" s="44"/>
      <c r="BK715" s="44"/>
      <c r="BL715" s="44"/>
      <c r="BM715" s="44"/>
      <c r="BN715" s="44"/>
      <c r="BO715" s="44"/>
      <c r="BP715" s="44"/>
      <c r="BQ715" s="44"/>
      <c r="BR715" s="44"/>
      <c r="BS715" s="44"/>
      <c r="BT715" s="44"/>
      <c r="BU715" s="44"/>
      <c r="BV715" s="44"/>
      <c r="BW715" s="44"/>
      <c r="BX715" s="44"/>
      <c r="BY715" s="44"/>
      <c r="BZ715" s="44"/>
      <c r="CA715" s="44"/>
      <c r="CB715" s="44"/>
      <c r="CC715" s="44"/>
      <c r="CD715" s="44"/>
      <c r="CE715" s="44"/>
      <c r="CF715" s="44"/>
      <c r="CG715" s="44"/>
      <c r="CH715" s="44"/>
      <c r="CI715" s="44"/>
    </row>
    <row r="716" spans="1:87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37"/>
      <c r="R716" s="37"/>
      <c r="S716" s="37"/>
      <c r="T716" s="12"/>
      <c r="U716" s="12"/>
    </row>
    <row r="717" spans="1:87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37"/>
      <c r="R717" s="37"/>
      <c r="S717" s="37"/>
      <c r="T717" s="13"/>
    </row>
    <row r="718" spans="1:87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22"/>
      <c r="L718" s="12"/>
      <c r="M718" s="12"/>
      <c r="N718" s="12"/>
      <c r="O718" s="12"/>
      <c r="P718" s="12"/>
      <c r="Q718" s="37"/>
      <c r="R718" s="37"/>
      <c r="S718" s="37"/>
      <c r="T718" s="12"/>
      <c r="U718" s="12"/>
    </row>
    <row r="719" spans="1:87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37"/>
      <c r="R719" s="37"/>
      <c r="S719" s="37"/>
      <c r="T719" s="12"/>
      <c r="U719" s="12"/>
    </row>
    <row r="720" spans="1:87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37"/>
      <c r="R720" s="37"/>
      <c r="S720" s="37"/>
      <c r="T720" s="12"/>
      <c r="U720" s="12"/>
    </row>
    <row r="721" spans="1:21" x14ac:dyDescent="0.25">
      <c r="A721" s="1"/>
      <c r="B721" s="1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37"/>
      <c r="R721" s="37"/>
      <c r="S721" s="37"/>
      <c r="T721" s="12"/>
      <c r="U721" s="12"/>
    </row>
    <row r="722" spans="1:2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37"/>
      <c r="R722" s="37"/>
      <c r="S722" s="37"/>
      <c r="T722" s="12"/>
      <c r="U722" s="12"/>
    </row>
    <row r="723" spans="1:21" x14ac:dyDescent="0.25">
      <c r="A723" s="1"/>
      <c r="B723" s="1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37"/>
      <c r="R723" s="37"/>
      <c r="S723" s="37"/>
      <c r="T723" s="12"/>
      <c r="U723" s="12"/>
    </row>
    <row r="724" spans="1:21" x14ac:dyDescent="0.25">
      <c r="Q724" s="37"/>
      <c r="R724" s="37"/>
      <c r="S724" s="37"/>
      <c r="U724" s="12"/>
    </row>
    <row r="725" spans="1:2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37"/>
      <c r="R725" s="37"/>
      <c r="S725" s="37"/>
      <c r="T725" s="12"/>
      <c r="U725" s="13"/>
    </row>
    <row r="726" spans="1:2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37"/>
      <c r="R726" s="37"/>
      <c r="S726" s="37"/>
      <c r="T726" s="13"/>
      <c r="U726" s="13"/>
    </row>
    <row r="727" spans="1:2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37"/>
      <c r="R727" s="37"/>
      <c r="S727" s="37"/>
      <c r="T727" s="13"/>
    </row>
    <row r="728" spans="1:21" x14ac:dyDescent="0.25">
      <c r="Q728" s="37"/>
      <c r="R728" s="37"/>
      <c r="S728" s="37"/>
    </row>
    <row r="729" spans="1:21" x14ac:dyDescent="0.25">
      <c r="A729" s="13"/>
    </row>
    <row r="730" spans="1:21" x14ac:dyDescent="0.25">
      <c r="A730" s="13"/>
    </row>
    <row r="731" spans="1:21" x14ac:dyDescent="0.25">
      <c r="A731" s="12"/>
      <c r="B731" s="12"/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Pitchers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Derek J. Skinner</cp:lastModifiedBy>
  <dcterms:created xsi:type="dcterms:W3CDTF">2011-01-20T20:38:21Z</dcterms:created>
  <dcterms:modified xsi:type="dcterms:W3CDTF">2022-07-06T14:32:12Z</dcterms:modified>
</cp:coreProperties>
</file>